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W:\Roads\3257 - N4 Dual Carriageway (PLN)\03-Tender\04-Final\Volume 3\"/>
    </mc:Choice>
  </mc:AlternateContent>
  <xr:revisionPtr revIDLastSave="0" documentId="13_ncr:1_{2B7FCD6B-6682-4D4D-AF1E-2F58A19CDC85}" xr6:coauthVersionLast="47" xr6:coauthVersionMax="47" xr10:uidLastSave="{00000000-0000-0000-0000-000000000000}"/>
  <bookViews>
    <workbookView xWindow="28680" yWindow="-120" windowWidth="29040" windowHeight="15720" xr2:uid="{00000000-000D-0000-FFFF-FFFF00000000}"/>
  </bookViews>
  <sheets>
    <sheet name="A-1200" sheetId="3" r:id="rId1"/>
    <sheet name="A-1300" sheetId="4" r:id="rId2"/>
    <sheet name="A-1400" sheetId="5" r:id="rId3"/>
    <sheet name="A-1500" sheetId="6" r:id="rId4"/>
    <sheet name="A-1700" sheetId="2" r:id="rId5"/>
    <sheet name="A-1800" sheetId="7" r:id="rId6"/>
    <sheet name="A-2100" sheetId="8" r:id="rId7"/>
    <sheet name="A-2200" sheetId="20" r:id="rId8"/>
    <sheet name="A-2300" sheetId="21" r:id="rId9"/>
    <sheet name="A-3300" sheetId="23" r:id="rId10"/>
    <sheet name="A-3400" sheetId="24" r:id="rId11"/>
    <sheet name="A-3500" sheetId="25" r:id="rId12"/>
    <sheet name="A-3600" sheetId="26" r:id="rId13"/>
    <sheet name="A-3800" sheetId="27" r:id="rId14"/>
    <sheet name="A-4100" sheetId="28" r:id="rId15"/>
    <sheet name="A-4200" sheetId="29" r:id="rId16"/>
    <sheet name="A-5100" sheetId="9" r:id="rId17"/>
    <sheet name="A-5200" sheetId="10" r:id="rId18"/>
    <sheet name="A-5400" sheetId="11" r:id="rId19"/>
    <sheet name="A-5500" sheetId="13" r:id="rId20"/>
    <sheet name="A-5600" sheetId="14" r:id="rId21"/>
    <sheet name="A-5700" sheetId="16" r:id="rId22"/>
    <sheet name="A-5800" sheetId="17" r:id="rId23"/>
    <sheet name="A-5900" sheetId="18" r:id="rId24"/>
    <sheet name="A-8100" sheetId="19" r:id="rId25"/>
    <sheet name="A8500A" sheetId="33" r:id="rId26"/>
    <sheet name="Summary Section A" sheetId="32" r:id="rId27"/>
    <sheet name="B-1200" sheetId="94" r:id="rId28"/>
    <sheet name="B-1500" sheetId="60" r:id="rId29"/>
    <sheet name="B-1700" sheetId="61" r:id="rId30"/>
    <sheet name="B-3800" sheetId="62" r:id="rId31"/>
    <sheet name="B-3900" sheetId="63" r:id="rId32"/>
    <sheet name="B-4100" sheetId="64" r:id="rId33"/>
    <sheet name="B-4200" sheetId="65" r:id="rId34"/>
    <sheet name="B-4400" sheetId="113" r:id="rId35"/>
    <sheet name="B-4800" sheetId="66" r:id="rId36"/>
    <sheet name="B-5700" sheetId="67" r:id="rId37"/>
    <sheet name="B-5800" sheetId="68" r:id="rId38"/>
    <sheet name="B-5900" sheetId="69" r:id="rId39"/>
    <sheet name="B-8100" sheetId="70" r:id="rId40"/>
    <sheet name="B-8500B" sheetId="71" r:id="rId41"/>
    <sheet name="Summary Section B" sheetId="72" r:id="rId42"/>
    <sheet name="C01-C2321A" sheetId="95" r:id="rId43"/>
    <sheet name="C02-C4034" sheetId="96" r:id="rId44"/>
    <sheet name="C03-C4036" sheetId="97" r:id="rId45"/>
    <sheet name="C04-C4033" sheetId="98" r:id="rId46"/>
    <sheet name="C05-B1684" sheetId="99" r:id="rId47"/>
    <sheet name="C06-B1640B" sheetId="100" r:id="rId48"/>
    <sheet name="C07-C4027" sheetId="101" r:id="rId49"/>
    <sheet name="C08-C9452" sheetId="102" r:id="rId50"/>
    <sheet name="C09-C4002" sheetId="103" r:id="rId51"/>
    <sheet name="C10-C4000" sheetId="104" r:id="rId52"/>
    <sheet name="C11-B2227" sheetId="105" r:id="rId53"/>
    <sheet name="C12-B2226" sheetId="106" r:id="rId54"/>
    <sheet name="C13-B2225" sheetId="107" r:id="rId55"/>
    <sheet name="C14-C3996" sheetId="108" r:id="rId56"/>
    <sheet name="C15-C3995" sheetId="110" r:id="rId57"/>
    <sheet name="B16-C3993" sheetId="111" r:id="rId58"/>
    <sheet name="C17-C3994" sheetId="112" r:id="rId59"/>
    <sheet name="Summary Section C" sheetId="93" r:id="rId60"/>
    <sheet name="SECTION D" sheetId="35" r:id="rId61"/>
    <sheet name="Summary" sheetId="45" r:id="rId62"/>
  </sheets>
  <definedNames>
    <definedName name="_xlnm.Print_Area" localSheetId="34">'B-4400'!$A$1:$F$47</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6" l="1"/>
  <c r="F38" i="24" l="1"/>
  <c r="F115" i="23"/>
  <c r="F42" i="113"/>
  <c r="F34" i="113"/>
  <c r="F24" i="113"/>
  <c r="F23" i="113"/>
  <c r="F22" i="113"/>
  <c r="F21" i="113"/>
  <c r="F20" i="113"/>
  <c r="F19" i="113"/>
  <c r="F18" i="113"/>
  <c r="F17" i="113"/>
  <c r="F16" i="113"/>
  <c r="F15" i="113"/>
  <c r="F14" i="113"/>
  <c r="F13" i="113"/>
  <c r="F12" i="113"/>
  <c r="F11" i="113"/>
  <c r="F10" i="113"/>
  <c r="F9" i="113"/>
  <c r="F8" i="113"/>
  <c r="F45" i="113" l="1"/>
  <c r="C18" i="72" s="1"/>
  <c r="F56" i="65" l="1"/>
  <c r="F52" i="65"/>
  <c r="F53" i="65"/>
  <c r="F54" i="65"/>
  <c r="F35" i="65"/>
  <c r="F18" i="62"/>
  <c r="F14" i="62"/>
  <c r="F12" i="62"/>
  <c r="F10" i="62"/>
  <c r="F8" i="62"/>
  <c r="D80" i="11" l="1"/>
  <c r="F80" i="11" s="1"/>
  <c r="F78" i="11"/>
  <c r="F54" i="23" l="1"/>
  <c r="F111" i="23"/>
  <c r="F251" i="112"/>
  <c r="F248" i="112"/>
  <c r="F236" i="112"/>
  <c r="F235" i="112"/>
  <c r="F234" i="112"/>
  <c r="F232" i="112"/>
  <c r="F231" i="112"/>
  <c r="F230" i="112"/>
  <c r="F228" i="112"/>
  <c r="F226" i="112"/>
  <c r="F224" i="112"/>
  <c r="F222" i="112"/>
  <c r="F209" i="112"/>
  <c r="F207" i="112"/>
  <c r="F206" i="112"/>
  <c r="F205" i="112"/>
  <c r="F201" i="112"/>
  <c r="F200" i="112"/>
  <c r="F199" i="112"/>
  <c r="F198" i="112"/>
  <c r="F197" i="112"/>
  <c r="F196" i="112"/>
  <c r="F195" i="112"/>
  <c r="F194" i="112"/>
  <c r="F193" i="112"/>
  <c r="F192" i="112"/>
  <c r="F191" i="112"/>
  <c r="F190" i="112"/>
  <c r="F189" i="112"/>
  <c r="F188" i="112"/>
  <c r="F182" i="112"/>
  <c r="F180" i="112"/>
  <c r="F169" i="112"/>
  <c r="F168" i="112"/>
  <c r="F167" i="112"/>
  <c r="F165" i="112"/>
  <c r="F164" i="112"/>
  <c r="F161" i="112"/>
  <c r="F160" i="112"/>
  <c r="F157" i="112"/>
  <c r="F156" i="112"/>
  <c r="F152" i="112"/>
  <c r="F149" i="112"/>
  <c r="F148" i="112"/>
  <c r="F146" i="112"/>
  <c r="F145" i="112"/>
  <c r="F144" i="112"/>
  <c r="F142" i="112"/>
  <c r="F126" i="112"/>
  <c r="F123" i="112"/>
  <c r="F122" i="112"/>
  <c r="F121" i="112"/>
  <c r="F120" i="112"/>
  <c r="F119" i="112"/>
  <c r="F118" i="112"/>
  <c r="F117" i="112"/>
  <c r="F116" i="112"/>
  <c r="F115" i="112"/>
  <c r="F114" i="112"/>
  <c r="F113" i="112"/>
  <c r="F112" i="112"/>
  <c r="F111" i="112"/>
  <c r="F110" i="112"/>
  <c r="F109" i="112"/>
  <c r="F108" i="112"/>
  <c r="F107" i="112"/>
  <c r="F106" i="112"/>
  <c r="F105" i="112"/>
  <c r="F104" i="112"/>
  <c r="F103" i="112"/>
  <c r="F102" i="112"/>
  <c r="F100" i="112"/>
  <c r="F96" i="112"/>
  <c r="F81" i="112"/>
  <c r="F80" i="112"/>
  <c r="F79" i="112"/>
  <c r="F76" i="112"/>
  <c r="F75" i="112"/>
  <c r="F74" i="112"/>
  <c r="F73" i="112"/>
  <c r="F72" i="112"/>
  <c r="F68" i="112"/>
  <c r="F66" i="112"/>
  <c r="F63" i="112"/>
  <c r="F59" i="112"/>
  <c r="F57" i="112"/>
  <c r="F55" i="112"/>
  <c r="F51" i="112"/>
  <c r="F49" i="112"/>
  <c r="F37" i="112"/>
  <c r="F35" i="112"/>
  <c r="F33" i="112"/>
  <c r="F31" i="112"/>
  <c r="F27" i="112"/>
  <c r="F25" i="112"/>
  <c r="F23" i="112"/>
  <c r="F21" i="112"/>
  <c r="F20" i="112"/>
  <c r="F19" i="112"/>
  <c r="F14" i="112"/>
  <c r="F13" i="112"/>
  <c r="F12" i="112"/>
  <c r="F10" i="112"/>
  <c r="F245" i="111"/>
  <c r="F243" i="111"/>
  <c r="F241" i="111"/>
  <c r="F239" i="111"/>
  <c r="F237" i="111"/>
  <c r="F236" i="111"/>
  <c r="F235" i="111"/>
  <c r="F231" i="111"/>
  <c r="F227" i="111"/>
  <c r="F225" i="111"/>
  <c r="F223" i="111"/>
  <c r="F221" i="111"/>
  <c r="F210" i="111"/>
  <c r="F209" i="111"/>
  <c r="F208" i="111"/>
  <c r="F207" i="111"/>
  <c r="F206" i="111"/>
  <c r="F205" i="111"/>
  <c r="F204" i="111"/>
  <c r="F203" i="111"/>
  <c r="F202" i="111"/>
  <c r="F201" i="111"/>
  <c r="F196" i="111"/>
  <c r="F195" i="111"/>
  <c r="F194" i="111"/>
  <c r="F193" i="111"/>
  <c r="F191" i="111"/>
  <c r="F190" i="111"/>
  <c r="F188" i="111"/>
  <c r="F187" i="111"/>
  <c r="F186" i="111"/>
  <c r="F183" i="111"/>
  <c r="F167" i="111"/>
  <c r="F166" i="111"/>
  <c r="F163" i="111"/>
  <c r="F161" i="111"/>
  <c r="F160" i="111"/>
  <c r="F157" i="111"/>
  <c r="F156" i="111"/>
  <c r="F155" i="111"/>
  <c r="F153" i="111"/>
  <c r="F152" i="111"/>
  <c r="F149" i="111"/>
  <c r="F145" i="111"/>
  <c r="F144" i="111"/>
  <c r="F140" i="111"/>
  <c r="F127" i="111"/>
  <c r="F126" i="111"/>
  <c r="F125" i="111"/>
  <c r="F122" i="111"/>
  <c r="F121" i="111"/>
  <c r="F120" i="111"/>
  <c r="F117" i="111"/>
  <c r="F113" i="111"/>
  <c r="F112" i="111"/>
  <c r="F111" i="111"/>
  <c r="F109" i="111"/>
  <c r="F108" i="111"/>
  <c r="F107" i="111"/>
  <c r="F106" i="111"/>
  <c r="F105" i="111"/>
  <c r="F104" i="111"/>
  <c r="F103" i="111"/>
  <c r="F102" i="111"/>
  <c r="F97" i="111"/>
  <c r="F96" i="111"/>
  <c r="F95" i="111"/>
  <c r="F93" i="111"/>
  <c r="F77" i="111"/>
  <c r="F72" i="111"/>
  <c r="F71" i="111"/>
  <c r="F68" i="111"/>
  <c r="F67" i="111"/>
  <c r="F66" i="111"/>
  <c r="F64" i="111"/>
  <c r="F60" i="111"/>
  <c r="F57" i="111"/>
  <c r="F55" i="111"/>
  <c r="F53" i="111"/>
  <c r="F51" i="111"/>
  <c r="F49" i="111"/>
  <c r="F47" i="111"/>
  <c r="F34" i="111"/>
  <c r="F31" i="111"/>
  <c r="F29" i="111"/>
  <c r="F27" i="111"/>
  <c r="F25" i="111"/>
  <c r="F23" i="111"/>
  <c r="F21" i="111"/>
  <c r="F19" i="111"/>
  <c r="F18" i="111"/>
  <c r="F17" i="111"/>
  <c r="F15" i="111"/>
  <c r="F13" i="111"/>
  <c r="F11" i="111"/>
  <c r="F10" i="111"/>
  <c r="F252" i="110"/>
  <c r="F248" i="110"/>
  <c r="F240" i="110"/>
  <c r="F239" i="110"/>
  <c r="F238" i="110"/>
  <c r="F236" i="110"/>
  <c r="F235" i="110"/>
  <c r="F234" i="110"/>
  <c r="F232" i="110"/>
  <c r="F230" i="110"/>
  <c r="F228" i="110"/>
  <c r="F226" i="110"/>
  <c r="F223" i="110"/>
  <c r="F222" i="110"/>
  <c r="F211" i="110"/>
  <c r="F210" i="110"/>
  <c r="F209" i="110"/>
  <c r="F205" i="110"/>
  <c r="F204" i="110"/>
  <c r="F203" i="110"/>
  <c r="F202" i="110"/>
  <c r="F201" i="110"/>
  <c r="F198" i="110"/>
  <c r="F196" i="110"/>
  <c r="F194" i="110"/>
  <c r="F192" i="110"/>
  <c r="F187" i="110"/>
  <c r="F186" i="110"/>
  <c r="F185" i="110"/>
  <c r="F184" i="110"/>
  <c r="F183" i="110"/>
  <c r="F172" i="110"/>
  <c r="F171" i="110"/>
  <c r="F169" i="110"/>
  <c r="F168" i="110"/>
  <c r="F165" i="110"/>
  <c r="F164" i="110"/>
  <c r="F161" i="110"/>
  <c r="F160" i="110"/>
  <c r="F156" i="110"/>
  <c r="F153" i="110"/>
  <c r="F152" i="110"/>
  <c r="F151" i="110"/>
  <c r="F150" i="110"/>
  <c r="F149" i="110"/>
  <c r="F147" i="110"/>
  <c r="F141" i="110"/>
  <c r="F125" i="110"/>
  <c r="F124" i="110"/>
  <c r="F123" i="110"/>
  <c r="F121" i="110"/>
  <c r="F120" i="110"/>
  <c r="F119" i="110"/>
  <c r="F116" i="110"/>
  <c r="F115" i="110"/>
  <c r="F114" i="110"/>
  <c r="F113" i="110"/>
  <c r="F112" i="110"/>
  <c r="F111" i="110"/>
  <c r="F106" i="110"/>
  <c r="F105" i="110"/>
  <c r="F104" i="110"/>
  <c r="F102" i="110"/>
  <c r="F101" i="110"/>
  <c r="F96" i="110"/>
  <c r="F81" i="110"/>
  <c r="F80" i="110"/>
  <c r="F79" i="110"/>
  <c r="F78" i="110"/>
  <c r="F77" i="110"/>
  <c r="F76" i="110"/>
  <c r="F75" i="110"/>
  <c r="F74" i="110"/>
  <c r="F73" i="110"/>
  <c r="F70" i="110"/>
  <c r="F68" i="110"/>
  <c r="F66" i="110"/>
  <c r="F63" i="110"/>
  <c r="F61" i="110"/>
  <c r="F59" i="110"/>
  <c r="F57" i="110"/>
  <c r="F55" i="110"/>
  <c r="F53" i="110"/>
  <c r="F51" i="110"/>
  <c r="F49" i="110"/>
  <c r="F37" i="110"/>
  <c r="F35" i="110"/>
  <c r="F31" i="110"/>
  <c r="F27" i="110"/>
  <c r="F25" i="110"/>
  <c r="F23" i="110"/>
  <c r="F21" i="110"/>
  <c r="F20" i="110"/>
  <c r="F19" i="110"/>
  <c r="F14" i="110"/>
  <c r="F12" i="110"/>
  <c r="F10" i="110"/>
  <c r="F255" i="108"/>
  <c r="F254" i="108"/>
  <c r="F253" i="108"/>
  <c r="F252" i="108"/>
  <c r="F251" i="108"/>
  <c r="F244" i="108"/>
  <c r="F243" i="108"/>
  <c r="F242" i="108"/>
  <c r="F240" i="108"/>
  <c r="F239" i="108"/>
  <c r="F238" i="108"/>
  <c r="F236" i="108"/>
  <c r="F234" i="108"/>
  <c r="F226" i="108"/>
  <c r="F225" i="108"/>
  <c r="F224" i="108"/>
  <c r="F213" i="108"/>
  <c r="F211" i="108"/>
  <c r="F210" i="108"/>
  <c r="F209" i="108"/>
  <c r="F207" i="108"/>
  <c r="F206" i="108"/>
  <c r="F205" i="108"/>
  <c r="F204" i="108"/>
  <c r="F203" i="108"/>
  <c r="F202" i="108"/>
  <c r="F201" i="108"/>
  <c r="F200" i="108"/>
  <c r="F199" i="108"/>
  <c r="F198" i="108"/>
  <c r="F197" i="108"/>
  <c r="F196" i="108"/>
  <c r="F195" i="108"/>
  <c r="F194" i="108"/>
  <c r="F188" i="108"/>
  <c r="F186" i="108"/>
  <c r="F184" i="108"/>
  <c r="F170" i="108"/>
  <c r="F164" i="108"/>
  <c r="F159" i="108"/>
  <c r="F158" i="108"/>
  <c r="F155" i="108"/>
  <c r="F151" i="108"/>
  <c r="F149" i="108"/>
  <c r="F146" i="108"/>
  <c r="F145" i="108"/>
  <c r="F144" i="108"/>
  <c r="F127" i="108"/>
  <c r="F123" i="108"/>
  <c r="F122" i="108"/>
  <c r="F121" i="108"/>
  <c r="F120" i="108"/>
  <c r="F119" i="108"/>
  <c r="F118" i="108"/>
  <c r="F117" i="108"/>
  <c r="F116" i="108"/>
  <c r="F115" i="108"/>
  <c r="F114" i="108"/>
  <c r="F113" i="108"/>
  <c r="F112" i="108"/>
  <c r="F111" i="108"/>
  <c r="F110" i="108"/>
  <c r="F109" i="108"/>
  <c r="F105" i="108"/>
  <c r="F102" i="108"/>
  <c r="F100" i="108"/>
  <c r="F97" i="108"/>
  <c r="F95" i="108"/>
  <c r="F81" i="108"/>
  <c r="F79" i="108"/>
  <c r="F78" i="108"/>
  <c r="F77" i="108"/>
  <c r="F74" i="108"/>
  <c r="F73" i="108"/>
  <c r="F72" i="108"/>
  <c r="F71" i="108"/>
  <c r="F64" i="108"/>
  <c r="F61" i="108"/>
  <c r="F57" i="108"/>
  <c r="F55" i="108"/>
  <c r="F53" i="108"/>
  <c r="F49" i="108"/>
  <c r="F38" i="108"/>
  <c r="F36" i="108"/>
  <c r="F35" i="108"/>
  <c r="F34" i="108"/>
  <c r="F33" i="108"/>
  <c r="F32" i="108"/>
  <c r="F31" i="108"/>
  <c r="F30" i="108"/>
  <c r="F29" i="108"/>
  <c r="F28" i="108"/>
  <c r="F27" i="108"/>
  <c r="F26" i="108"/>
  <c r="F25" i="108"/>
  <c r="F24" i="108"/>
  <c r="F23" i="108"/>
  <c r="F22" i="108"/>
  <c r="F21" i="108"/>
  <c r="F20" i="108"/>
  <c r="F19" i="108"/>
  <c r="F18" i="108"/>
  <c r="F17" i="108"/>
  <c r="F16" i="108"/>
  <c r="F15" i="108"/>
  <c r="F14" i="108"/>
  <c r="F13" i="108"/>
  <c r="F12" i="108"/>
  <c r="F10" i="108"/>
  <c r="F361" i="107"/>
  <c r="F359" i="107"/>
  <c r="F355" i="107"/>
  <c r="F354" i="107"/>
  <c r="F353" i="107"/>
  <c r="F351" i="107"/>
  <c r="F350" i="107"/>
  <c r="F349" i="107"/>
  <c r="F348" i="107"/>
  <c r="F321" i="107"/>
  <c r="F319" i="107"/>
  <c r="F317" i="107"/>
  <c r="F315" i="107"/>
  <c r="F313" i="107"/>
  <c r="F311" i="107"/>
  <c r="F307" i="107"/>
  <c r="F305" i="107"/>
  <c r="F303" i="107"/>
  <c r="F290" i="107"/>
  <c r="F287" i="107"/>
  <c r="F284" i="107"/>
  <c r="F282" i="107"/>
  <c r="F280" i="107"/>
  <c r="F279" i="107"/>
  <c r="F278" i="107"/>
  <c r="F276" i="107"/>
  <c r="F275" i="107"/>
  <c r="F274" i="107"/>
  <c r="F272" i="107"/>
  <c r="F271" i="107"/>
  <c r="F266" i="107"/>
  <c r="F265" i="107"/>
  <c r="F264" i="107"/>
  <c r="F263" i="107"/>
  <c r="F262" i="107"/>
  <c r="F250" i="107"/>
  <c r="F249" i="107"/>
  <c r="F244" i="107"/>
  <c r="F242" i="107"/>
  <c r="F238" i="107"/>
  <c r="F236" i="107"/>
  <c r="F234" i="107"/>
  <c r="F231" i="107"/>
  <c r="F228" i="107"/>
  <c r="F227" i="107"/>
  <c r="F225" i="107"/>
  <c r="F224" i="107"/>
  <c r="F222" i="107"/>
  <c r="F209" i="107"/>
  <c r="F207" i="107"/>
  <c r="F205" i="107"/>
  <c r="F203" i="107"/>
  <c r="F201" i="107"/>
  <c r="F197" i="107"/>
  <c r="F194" i="107"/>
  <c r="F193" i="107"/>
  <c r="F188" i="107"/>
  <c r="F187" i="107"/>
  <c r="F186" i="107"/>
  <c r="F184" i="107"/>
  <c r="F183" i="107"/>
  <c r="F180" i="107"/>
  <c r="F179" i="107"/>
  <c r="F176" i="107"/>
  <c r="F175" i="107"/>
  <c r="F174" i="107"/>
  <c r="F162" i="107"/>
  <c r="F161" i="107"/>
  <c r="F158" i="107"/>
  <c r="F156" i="107"/>
  <c r="F154" i="107"/>
  <c r="F150" i="107"/>
  <c r="F146" i="107"/>
  <c r="F144" i="107"/>
  <c r="F141" i="107"/>
  <c r="F140" i="107"/>
  <c r="F136" i="107"/>
  <c r="F135" i="107"/>
  <c r="F134" i="107"/>
  <c r="F131" i="107"/>
  <c r="F130" i="107"/>
  <c r="F127" i="107"/>
  <c r="F126" i="107"/>
  <c r="F114" i="107"/>
  <c r="F108" i="107"/>
  <c r="F103" i="107"/>
  <c r="F102" i="107"/>
  <c r="F101" i="107"/>
  <c r="F100" i="107"/>
  <c r="F98" i="107"/>
  <c r="F97" i="107"/>
  <c r="F96" i="107"/>
  <c r="F95" i="107"/>
  <c r="F94" i="107"/>
  <c r="F92" i="107"/>
  <c r="F90" i="107"/>
  <c r="F88" i="107"/>
  <c r="F87" i="107"/>
  <c r="F86" i="107"/>
  <c r="F74" i="107"/>
  <c r="F72" i="107"/>
  <c r="F70" i="107"/>
  <c r="F66" i="107"/>
  <c r="F64" i="107"/>
  <c r="F62" i="107"/>
  <c r="F58" i="107"/>
  <c r="F56" i="107"/>
  <c r="F54" i="107"/>
  <c r="F52" i="107"/>
  <c r="F51" i="107"/>
  <c r="F49" i="107"/>
  <c r="F47" i="107"/>
  <c r="F36" i="107"/>
  <c r="F35" i="107"/>
  <c r="F34" i="107"/>
  <c r="F33" i="107"/>
  <c r="F32" i="107"/>
  <c r="F31" i="107"/>
  <c r="F30" i="107"/>
  <c r="F29" i="107"/>
  <c r="F28" i="107"/>
  <c r="F27" i="107"/>
  <c r="F26" i="107"/>
  <c r="F23" i="107"/>
  <c r="F22" i="107"/>
  <c r="F21" i="107"/>
  <c r="F20" i="107"/>
  <c r="F19" i="107"/>
  <c r="F18" i="107"/>
  <c r="F17" i="107"/>
  <c r="F16" i="107"/>
  <c r="F9" i="107"/>
  <c r="F264" i="106"/>
  <c r="F263" i="106"/>
  <c r="F261" i="106"/>
  <c r="F260" i="106"/>
  <c r="F249" i="106"/>
  <c r="F245" i="106"/>
  <c r="F244" i="106"/>
  <c r="F243" i="106"/>
  <c r="F241" i="106"/>
  <c r="F240" i="106"/>
  <c r="F239" i="106"/>
  <c r="F238" i="106"/>
  <c r="F231" i="106"/>
  <c r="F229" i="106"/>
  <c r="F227" i="106"/>
  <c r="F225" i="106"/>
  <c r="F223" i="106"/>
  <c r="F221" i="106"/>
  <c r="F208" i="106"/>
  <c r="F207" i="106"/>
  <c r="F205" i="106"/>
  <c r="F203" i="106"/>
  <c r="F201" i="106"/>
  <c r="F199" i="106"/>
  <c r="F197" i="106"/>
  <c r="F193" i="106"/>
  <c r="F189" i="106"/>
  <c r="F185" i="106"/>
  <c r="F183" i="106"/>
  <c r="F181" i="106"/>
  <c r="F177" i="106"/>
  <c r="F163" i="106"/>
  <c r="F162" i="106"/>
  <c r="F160" i="106"/>
  <c r="F159" i="106"/>
  <c r="F158" i="106"/>
  <c r="F157" i="106"/>
  <c r="F155" i="106"/>
  <c r="F154" i="106"/>
  <c r="F151" i="106"/>
  <c r="F150" i="106"/>
  <c r="F149" i="106"/>
  <c r="F147" i="106"/>
  <c r="F146" i="106"/>
  <c r="F139" i="106"/>
  <c r="F138" i="106"/>
  <c r="F137" i="106"/>
  <c r="F136" i="106"/>
  <c r="F135" i="106"/>
  <c r="F133" i="106"/>
  <c r="F132" i="106"/>
  <c r="F131" i="106"/>
  <c r="F130" i="106"/>
  <c r="F129" i="106"/>
  <c r="F128" i="106"/>
  <c r="F116" i="106"/>
  <c r="F115" i="106"/>
  <c r="F114" i="106"/>
  <c r="F112" i="106"/>
  <c r="F111" i="106"/>
  <c r="F110" i="106"/>
  <c r="F107" i="106"/>
  <c r="F104" i="106"/>
  <c r="F103" i="106"/>
  <c r="F99" i="106"/>
  <c r="F96" i="106"/>
  <c r="F92" i="106"/>
  <c r="F91" i="106"/>
  <c r="F90" i="106"/>
  <c r="F89" i="106"/>
  <c r="F87" i="106"/>
  <c r="F73" i="106"/>
  <c r="F71" i="106"/>
  <c r="F70" i="106"/>
  <c r="F69" i="106"/>
  <c r="F67" i="106"/>
  <c r="F66" i="106"/>
  <c r="F65" i="106"/>
  <c r="F63" i="106"/>
  <c r="F62" i="106"/>
  <c r="F61" i="106"/>
  <c r="F58" i="106"/>
  <c r="F57" i="106"/>
  <c r="F55" i="106"/>
  <c r="F54" i="106"/>
  <c r="F53" i="106"/>
  <c r="F49" i="106"/>
  <c r="F47" i="106"/>
  <c r="F36" i="106"/>
  <c r="F34" i="106"/>
  <c r="F33" i="106"/>
  <c r="F32" i="106"/>
  <c r="F28" i="106"/>
  <c r="F27" i="106"/>
  <c r="F26" i="106"/>
  <c r="F25" i="106"/>
  <c r="F24" i="106"/>
  <c r="F23" i="106"/>
  <c r="F21" i="106"/>
  <c r="F20" i="106"/>
  <c r="F19" i="106"/>
  <c r="F18" i="106"/>
  <c r="F17" i="106"/>
  <c r="F15" i="106"/>
  <c r="F13" i="106"/>
  <c r="F11" i="106"/>
  <c r="F10" i="106"/>
  <c r="F371" i="105"/>
  <c r="F365" i="105"/>
  <c r="F363" i="105"/>
  <c r="F362" i="105"/>
  <c r="F361" i="105"/>
  <c r="F360" i="105"/>
  <c r="F359" i="105"/>
  <c r="F358" i="105"/>
  <c r="F357" i="105"/>
  <c r="F355" i="105"/>
  <c r="F353" i="105"/>
  <c r="F352" i="105"/>
  <c r="F351" i="105"/>
  <c r="F349" i="105"/>
  <c r="F347" i="105"/>
  <c r="F345" i="105"/>
  <c r="F333" i="105"/>
  <c r="F331" i="105"/>
  <c r="F329" i="105"/>
  <c r="F327" i="105"/>
  <c r="F326" i="105"/>
  <c r="F325" i="105"/>
  <c r="F320" i="105"/>
  <c r="F319" i="105"/>
  <c r="F315" i="105"/>
  <c r="F311" i="105"/>
  <c r="F310" i="105"/>
  <c r="F309" i="105"/>
  <c r="F305" i="105"/>
  <c r="F304" i="105"/>
  <c r="F291" i="105"/>
  <c r="F287" i="105"/>
  <c r="F284" i="105"/>
  <c r="F283" i="105"/>
  <c r="F282" i="105"/>
  <c r="F279" i="105"/>
  <c r="F278" i="105"/>
  <c r="F277" i="105"/>
  <c r="F276" i="105"/>
  <c r="F275" i="105"/>
  <c r="F271" i="105"/>
  <c r="F270" i="105"/>
  <c r="F269" i="105"/>
  <c r="F268" i="105"/>
  <c r="F267" i="105"/>
  <c r="F266" i="105"/>
  <c r="F265" i="105"/>
  <c r="F263" i="105"/>
  <c r="F244" i="105"/>
  <c r="F241" i="105"/>
  <c r="F239" i="105"/>
  <c r="F237" i="105"/>
  <c r="F235" i="105"/>
  <c r="F233" i="105"/>
  <c r="F231" i="105"/>
  <c r="F230" i="105"/>
  <c r="F229" i="105"/>
  <c r="F227" i="105"/>
  <c r="F223" i="105"/>
  <c r="F221" i="105"/>
  <c r="F208" i="105"/>
  <c r="F207" i="105"/>
  <c r="F206" i="105"/>
  <c r="F200" i="105"/>
  <c r="F197" i="105"/>
  <c r="F196" i="105"/>
  <c r="F191" i="105"/>
  <c r="F190" i="105"/>
  <c r="F187" i="105"/>
  <c r="F186" i="105"/>
  <c r="F183" i="105"/>
  <c r="F182" i="105"/>
  <c r="F179" i="105"/>
  <c r="F178" i="105"/>
  <c r="F175" i="105"/>
  <c r="F174" i="105"/>
  <c r="F173" i="105"/>
  <c r="F161" i="105"/>
  <c r="F160" i="105"/>
  <c r="F159" i="105"/>
  <c r="F157" i="105"/>
  <c r="F153" i="105"/>
  <c r="F150" i="105"/>
  <c r="F148" i="105"/>
  <c r="F146" i="105"/>
  <c r="F145" i="105"/>
  <c r="F144" i="105"/>
  <c r="F141" i="105"/>
  <c r="F139" i="105"/>
  <c r="F138" i="105"/>
  <c r="F136" i="105"/>
  <c r="F135" i="105"/>
  <c r="F134" i="105"/>
  <c r="F131" i="105"/>
  <c r="F130" i="105"/>
  <c r="F127" i="105"/>
  <c r="F126" i="105"/>
  <c r="F114" i="105"/>
  <c r="F110" i="105"/>
  <c r="F109" i="105"/>
  <c r="F108" i="105"/>
  <c r="F106" i="105"/>
  <c r="F105" i="105"/>
  <c r="F104" i="105"/>
  <c r="F103" i="105"/>
  <c r="F102" i="105"/>
  <c r="F100" i="105"/>
  <c r="F98" i="105"/>
  <c r="F96" i="105"/>
  <c r="F95" i="105"/>
  <c r="F94" i="105"/>
  <c r="F92" i="105"/>
  <c r="F91" i="105"/>
  <c r="F90" i="105"/>
  <c r="F86" i="105"/>
  <c r="F68" i="105"/>
  <c r="F66" i="105"/>
  <c r="F62" i="105"/>
  <c r="F60" i="105"/>
  <c r="F58" i="105"/>
  <c r="F56" i="105"/>
  <c r="F54" i="105"/>
  <c r="F52" i="105"/>
  <c r="F50" i="105"/>
  <c r="F48" i="105"/>
  <c r="F36" i="105"/>
  <c r="F35" i="105"/>
  <c r="F34" i="105"/>
  <c r="F33" i="105"/>
  <c r="F32" i="105"/>
  <c r="F31" i="105"/>
  <c r="F28" i="105"/>
  <c r="F27" i="105"/>
  <c r="F24" i="105"/>
  <c r="F23" i="105"/>
  <c r="F22" i="105"/>
  <c r="F21" i="105"/>
  <c r="F20" i="105"/>
  <c r="F19" i="105"/>
  <c r="F18" i="105"/>
  <c r="F17" i="105"/>
  <c r="F10" i="105"/>
  <c r="F252" i="104"/>
  <c r="F251" i="104"/>
  <c r="F250" i="104"/>
  <c r="F248" i="104"/>
  <c r="F247" i="104"/>
  <c r="F246" i="104"/>
  <c r="F244" i="104"/>
  <c r="F242" i="104"/>
  <c r="F234" i="104"/>
  <c r="F233" i="104"/>
  <c r="F232" i="104"/>
  <c r="F231" i="104"/>
  <c r="F230" i="104"/>
  <c r="F229" i="104"/>
  <c r="F228" i="104"/>
  <c r="F227" i="104"/>
  <c r="F226" i="104"/>
  <c r="F211" i="104"/>
  <c r="F206" i="104"/>
  <c r="F202" i="104"/>
  <c r="F196" i="104"/>
  <c r="F195" i="104"/>
  <c r="F194" i="104"/>
  <c r="F193" i="104"/>
  <c r="F192" i="104"/>
  <c r="F191" i="104"/>
  <c r="F190" i="104"/>
  <c r="F189" i="104"/>
  <c r="F188" i="104"/>
  <c r="F187" i="104"/>
  <c r="F186" i="104"/>
  <c r="F185" i="104"/>
  <c r="F184" i="104"/>
  <c r="F166" i="104"/>
  <c r="F162" i="104"/>
  <c r="F158" i="104"/>
  <c r="F157" i="104"/>
  <c r="F156" i="104"/>
  <c r="F154" i="104"/>
  <c r="F152" i="104"/>
  <c r="F145" i="104"/>
  <c r="F144" i="104"/>
  <c r="F140" i="104"/>
  <c r="F139" i="104"/>
  <c r="F138" i="104"/>
  <c r="F121" i="104"/>
  <c r="F120" i="104"/>
  <c r="F119" i="104"/>
  <c r="F118" i="104"/>
  <c r="F117" i="104"/>
  <c r="F116" i="104"/>
  <c r="F115" i="104"/>
  <c r="F114" i="104"/>
  <c r="F113" i="104"/>
  <c r="F112" i="104"/>
  <c r="F105" i="104"/>
  <c r="F103" i="104"/>
  <c r="F98" i="104"/>
  <c r="F97" i="104"/>
  <c r="F96" i="104"/>
  <c r="F95" i="104"/>
  <c r="F94" i="104"/>
  <c r="F93" i="104"/>
  <c r="F92" i="104"/>
  <c r="F91" i="104"/>
  <c r="F89" i="104"/>
  <c r="F78" i="104"/>
  <c r="F77" i="104"/>
  <c r="F76" i="104"/>
  <c r="F75" i="104"/>
  <c r="F69" i="104"/>
  <c r="F66" i="104"/>
  <c r="F62" i="104"/>
  <c r="F61" i="104"/>
  <c r="F60" i="104"/>
  <c r="F59" i="104"/>
  <c r="F58" i="104"/>
  <c r="F56" i="104"/>
  <c r="F55" i="104"/>
  <c r="F54" i="104"/>
  <c r="F53" i="104"/>
  <c r="F52" i="104"/>
  <c r="F51" i="104"/>
  <c r="F50" i="104"/>
  <c r="F49" i="104"/>
  <c r="F48" i="104"/>
  <c r="F36" i="104"/>
  <c r="F35" i="104"/>
  <c r="F34" i="104"/>
  <c r="F33" i="104"/>
  <c r="F32" i="104"/>
  <c r="F31" i="104"/>
  <c r="F30" i="104"/>
  <c r="F29" i="104"/>
  <c r="F28" i="104"/>
  <c r="F27" i="104"/>
  <c r="F26" i="104"/>
  <c r="F25" i="104"/>
  <c r="F24" i="104"/>
  <c r="F23" i="104"/>
  <c r="F22" i="104"/>
  <c r="F21" i="104"/>
  <c r="F20" i="104"/>
  <c r="F19" i="104"/>
  <c r="F18" i="104"/>
  <c r="F17" i="104"/>
  <c r="F16" i="104"/>
  <c r="F15" i="104"/>
  <c r="F14" i="104"/>
  <c r="F13" i="104"/>
  <c r="F12" i="104"/>
  <c r="F11" i="104"/>
  <c r="F10" i="104"/>
  <c r="F239" i="103"/>
  <c r="F238" i="103"/>
  <c r="F237" i="103"/>
  <c r="F236" i="103"/>
  <c r="F235" i="103"/>
  <c r="F234" i="103"/>
  <c r="F233" i="103"/>
  <c r="F232" i="103"/>
  <c r="F231" i="103"/>
  <c r="F230" i="103"/>
  <c r="F229" i="103"/>
  <c r="F221" i="103"/>
  <c r="F210" i="103"/>
  <c r="F208" i="103"/>
  <c r="F207" i="103"/>
  <c r="F206" i="103"/>
  <c r="F205" i="103"/>
  <c r="F204" i="103"/>
  <c r="F203" i="103"/>
  <c r="F202" i="103"/>
  <c r="F201" i="103"/>
  <c r="F200" i="103"/>
  <c r="F199" i="103"/>
  <c r="F198" i="103"/>
  <c r="F197" i="103"/>
  <c r="F196" i="103"/>
  <c r="F195" i="103"/>
  <c r="F194" i="103"/>
  <c r="F193" i="103"/>
  <c r="F192" i="103"/>
  <c r="F191" i="103"/>
  <c r="F185" i="103"/>
  <c r="F184" i="103"/>
  <c r="F183" i="103"/>
  <c r="F182" i="103"/>
  <c r="F181" i="103"/>
  <c r="F168" i="103"/>
  <c r="F167" i="103"/>
  <c r="F166" i="103"/>
  <c r="F165" i="103"/>
  <c r="F164" i="103"/>
  <c r="F163" i="103"/>
  <c r="F162" i="103"/>
  <c r="F161" i="103"/>
  <c r="F160" i="103"/>
  <c r="F159" i="103"/>
  <c r="F158" i="103"/>
  <c r="F157" i="103"/>
  <c r="F156" i="103"/>
  <c r="F155" i="103"/>
  <c r="F154" i="103"/>
  <c r="F153" i="103"/>
  <c r="F152" i="103"/>
  <c r="F151" i="103"/>
  <c r="F150" i="103"/>
  <c r="F149" i="103"/>
  <c r="F148" i="103"/>
  <c r="F147" i="103"/>
  <c r="F145" i="103"/>
  <c r="F144" i="103"/>
  <c r="F143" i="103"/>
  <c r="F126" i="103"/>
  <c r="F125" i="103"/>
  <c r="F124" i="103"/>
  <c r="F123" i="103"/>
  <c r="F122" i="103"/>
  <c r="F121" i="103"/>
  <c r="F120" i="103"/>
  <c r="F119" i="103"/>
  <c r="F118" i="103"/>
  <c r="F117" i="103"/>
  <c r="F116" i="103"/>
  <c r="F115" i="103"/>
  <c r="F114" i="103"/>
  <c r="F113" i="103"/>
  <c r="F112" i="103"/>
  <c r="F111" i="103"/>
  <c r="F110" i="103"/>
  <c r="F109" i="103"/>
  <c r="F108" i="103"/>
  <c r="F101" i="103"/>
  <c r="F100" i="103"/>
  <c r="F99" i="103"/>
  <c r="F98" i="103"/>
  <c r="F97" i="103"/>
  <c r="F96" i="103"/>
  <c r="F95" i="103"/>
  <c r="F94" i="103"/>
  <c r="F80" i="103"/>
  <c r="F79" i="103"/>
  <c r="F78" i="103"/>
  <c r="F77" i="103"/>
  <c r="F76" i="103"/>
  <c r="F75" i="103"/>
  <c r="F74" i="103"/>
  <c r="F73" i="103"/>
  <c r="F72" i="103"/>
  <c r="F65" i="103"/>
  <c r="F64" i="103"/>
  <c r="F63" i="103"/>
  <c r="F62" i="103"/>
  <c r="F58" i="103"/>
  <c r="F57" i="103"/>
  <c r="F56" i="103"/>
  <c r="F55" i="103"/>
  <c r="F54" i="103"/>
  <c r="F52" i="103"/>
  <c r="F51" i="103"/>
  <c r="F50" i="103"/>
  <c r="F49" i="103"/>
  <c r="F48" i="103"/>
  <c r="F36" i="103"/>
  <c r="F35" i="103"/>
  <c r="F32" i="103"/>
  <c r="F31" i="103"/>
  <c r="F30" i="103"/>
  <c r="F29" i="103"/>
  <c r="F28" i="103"/>
  <c r="F27" i="103"/>
  <c r="F26" i="103"/>
  <c r="F25" i="103"/>
  <c r="F24" i="103"/>
  <c r="F23" i="103"/>
  <c r="F22" i="103"/>
  <c r="F21" i="103"/>
  <c r="F14" i="103"/>
  <c r="F12" i="103"/>
  <c r="F10" i="103"/>
  <c r="F205" i="102"/>
  <c r="F204" i="102"/>
  <c r="F203" i="102"/>
  <c r="F202" i="102"/>
  <c r="F201" i="102"/>
  <c r="F200" i="102"/>
  <c r="F199" i="102"/>
  <c r="F198" i="102"/>
  <c r="F197" i="102"/>
  <c r="F196" i="102"/>
  <c r="F195" i="102"/>
  <c r="F193" i="102"/>
  <c r="F191" i="102"/>
  <c r="F189" i="102"/>
  <c r="F187" i="102"/>
  <c r="F185" i="102"/>
  <c r="F183" i="102"/>
  <c r="F179" i="102"/>
  <c r="F166" i="102"/>
  <c r="F165" i="102"/>
  <c r="F164" i="102"/>
  <c r="F162" i="102"/>
  <c r="F161" i="102"/>
  <c r="F160" i="102"/>
  <c r="F159" i="102"/>
  <c r="F158" i="102"/>
  <c r="F157" i="102"/>
  <c r="F156" i="102"/>
  <c r="F155" i="102"/>
  <c r="F154" i="102"/>
  <c r="F153" i="102"/>
  <c r="F152" i="102"/>
  <c r="F149" i="102"/>
  <c r="F148" i="102"/>
  <c r="F146" i="102"/>
  <c r="F144" i="102"/>
  <c r="F141" i="102"/>
  <c r="F140" i="102"/>
  <c r="F127" i="102"/>
  <c r="F126" i="102"/>
  <c r="F123" i="102"/>
  <c r="F121" i="102"/>
  <c r="F120" i="102"/>
  <c r="F119" i="102"/>
  <c r="F115" i="102"/>
  <c r="F114" i="102"/>
  <c r="F113" i="102"/>
  <c r="F110" i="102"/>
  <c r="F109" i="102"/>
  <c r="F108" i="102"/>
  <c r="F107" i="102"/>
  <c r="F106" i="102"/>
  <c r="F105" i="102"/>
  <c r="F104" i="102"/>
  <c r="F102" i="102"/>
  <c r="F101" i="102"/>
  <c r="F100" i="102"/>
  <c r="F99" i="102"/>
  <c r="F98" i="102"/>
  <c r="F97" i="102"/>
  <c r="F96" i="102"/>
  <c r="F95" i="102"/>
  <c r="F81" i="102"/>
  <c r="F79" i="102"/>
  <c r="F78" i="102"/>
  <c r="F76" i="102"/>
  <c r="F75" i="102"/>
  <c r="F74" i="102"/>
  <c r="F72" i="102"/>
  <c r="F70" i="102"/>
  <c r="F69" i="102"/>
  <c r="F68" i="102"/>
  <c r="F65" i="102"/>
  <c r="F64" i="102"/>
  <c r="F62" i="102"/>
  <c r="F60" i="102"/>
  <c r="F57" i="102"/>
  <c r="F56" i="102"/>
  <c r="F54" i="102"/>
  <c r="F52" i="102"/>
  <c r="F50" i="102"/>
  <c r="F48" i="102"/>
  <c r="F32" i="102"/>
  <c r="F30" i="102"/>
  <c r="F28" i="102"/>
  <c r="F26" i="102"/>
  <c r="F22" i="102"/>
  <c r="F18" i="102"/>
  <c r="F16" i="102"/>
  <c r="F14" i="102"/>
  <c r="F12" i="102"/>
  <c r="F11" i="102"/>
  <c r="F236" i="101"/>
  <c r="F235" i="101"/>
  <c r="F234" i="101"/>
  <c r="F233" i="101"/>
  <c r="F232" i="101"/>
  <c r="F231" i="101"/>
  <c r="F230" i="101"/>
  <c r="F229" i="101"/>
  <c r="F228" i="101"/>
  <c r="F227" i="101"/>
  <c r="F226" i="101"/>
  <c r="F203" i="101"/>
  <c r="F202" i="101"/>
  <c r="F201" i="101"/>
  <c r="F199" i="101"/>
  <c r="F198" i="101"/>
  <c r="F197" i="101"/>
  <c r="F196" i="101"/>
  <c r="F195" i="101"/>
  <c r="F194" i="101"/>
  <c r="F193" i="101"/>
  <c r="F192" i="101"/>
  <c r="F191" i="101"/>
  <c r="F190" i="101"/>
  <c r="F189" i="101"/>
  <c r="F188" i="101"/>
  <c r="F187" i="101"/>
  <c r="F186" i="101"/>
  <c r="F185" i="101"/>
  <c r="F184" i="101"/>
  <c r="F183" i="101"/>
  <c r="F182" i="101"/>
  <c r="F164" i="101"/>
  <c r="F163" i="101"/>
  <c r="F162" i="101"/>
  <c r="F161" i="101"/>
  <c r="F160" i="101"/>
  <c r="F158" i="101"/>
  <c r="F157" i="101"/>
  <c r="F156" i="101"/>
  <c r="F155" i="101"/>
  <c r="F154" i="101"/>
  <c r="F153" i="101"/>
  <c r="F152" i="101"/>
  <c r="F151" i="101"/>
  <c r="F150" i="101"/>
  <c r="F149" i="101"/>
  <c r="F148" i="101"/>
  <c r="F147" i="101"/>
  <c r="F146" i="101"/>
  <c r="F145" i="101"/>
  <c r="F144" i="101"/>
  <c r="F143" i="101"/>
  <c r="F142" i="101"/>
  <c r="F141" i="101"/>
  <c r="F140" i="101"/>
  <c r="F139" i="101"/>
  <c r="F138" i="101"/>
  <c r="F137" i="101"/>
  <c r="F124" i="101"/>
  <c r="F123" i="101"/>
  <c r="F122" i="101"/>
  <c r="F114" i="101"/>
  <c r="F113" i="101"/>
  <c r="F112" i="101"/>
  <c r="F111" i="101"/>
  <c r="F110" i="101"/>
  <c r="F109" i="101"/>
  <c r="F108" i="101"/>
  <c r="F107" i="101"/>
  <c r="F106" i="101"/>
  <c r="F105" i="101"/>
  <c r="F104" i="101"/>
  <c r="F103" i="101"/>
  <c r="F102" i="101"/>
  <c r="F101" i="101"/>
  <c r="F100" i="101"/>
  <c r="F99" i="101"/>
  <c r="F98" i="101"/>
  <c r="F97" i="101"/>
  <c r="F96" i="101"/>
  <c r="F78" i="101"/>
  <c r="F77" i="101"/>
  <c r="F76" i="101"/>
  <c r="F75" i="101"/>
  <c r="F74" i="101"/>
  <c r="F73" i="101"/>
  <c r="F72" i="101"/>
  <c r="F71" i="101"/>
  <c r="F66" i="101"/>
  <c r="F65" i="101"/>
  <c r="F64" i="101"/>
  <c r="F63" i="101"/>
  <c r="F62" i="101"/>
  <c r="F61" i="101"/>
  <c r="F60" i="101"/>
  <c r="F59" i="101"/>
  <c r="F58" i="101"/>
  <c r="F51" i="101"/>
  <c r="F50" i="101"/>
  <c r="F49" i="101"/>
  <c r="F48" i="101"/>
  <c r="F35" i="101"/>
  <c r="F34" i="101"/>
  <c r="F33" i="101"/>
  <c r="F32" i="101"/>
  <c r="F31" i="101"/>
  <c r="F30" i="101"/>
  <c r="F29" i="101"/>
  <c r="F28" i="101"/>
  <c r="F27" i="101"/>
  <c r="F25" i="101"/>
  <c r="F24" i="101"/>
  <c r="F21" i="101"/>
  <c r="F20" i="101"/>
  <c r="F19" i="101"/>
  <c r="F18" i="101"/>
  <c r="F17" i="101"/>
  <c r="F16" i="101"/>
  <c r="F15" i="101"/>
  <c r="F14" i="101"/>
  <c r="F13" i="101"/>
  <c r="F12" i="101"/>
  <c r="F11" i="101"/>
  <c r="F299" i="100"/>
  <c r="F297" i="100"/>
  <c r="F296" i="100"/>
  <c r="F295" i="100"/>
  <c r="F294" i="100"/>
  <c r="F293" i="100"/>
  <c r="F285" i="100"/>
  <c r="F283" i="100"/>
  <c r="F279" i="100"/>
  <c r="F275" i="100"/>
  <c r="F261" i="100"/>
  <c r="F258" i="100"/>
  <c r="F253" i="100"/>
  <c r="F249" i="100"/>
  <c r="F247" i="100"/>
  <c r="F245" i="100"/>
  <c r="F244" i="100"/>
  <c r="F243" i="100"/>
  <c r="F239" i="100"/>
  <c r="F233" i="100"/>
  <c r="F231" i="100"/>
  <c r="F218" i="100"/>
  <c r="F216" i="100"/>
  <c r="F214" i="100"/>
  <c r="F208" i="100"/>
  <c r="F202" i="100"/>
  <c r="F200" i="100"/>
  <c r="F196" i="100"/>
  <c r="F194" i="100"/>
  <c r="F192" i="100"/>
  <c r="F171" i="100"/>
  <c r="F168" i="100"/>
  <c r="F167" i="100"/>
  <c r="F162" i="100"/>
  <c r="F161" i="100"/>
  <c r="F158" i="100"/>
  <c r="F157" i="100"/>
  <c r="F154" i="100"/>
  <c r="F153" i="100"/>
  <c r="F150" i="100"/>
  <c r="F149" i="100"/>
  <c r="F142" i="100"/>
  <c r="F141" i="100"/>
  <c r="F128" i="100"/>
  <c r="F127" i="100"/>
  <c r="F124" i="100"/>
  <c r="F119" i="100"/>
  <c r="F114" i="100"/>
  <c r="F113" i="100"/>
  <c r="F112" i="100"/>
  <c r="F109" i="100"/>
  <c r="F108" i="100"/>
  <c r="F107" i="100"/>
  <c r="F106" i="100"/>
  <c r="F99" i="100"/>
  <c r="F98" i="100"/>
  <c r="F95" i="100"/>
  <c r="F94" i="100"/>
  <c r="F79" i="100"/>
  <c r="F76" i="100"/>
  <c r="F72" i="100"/>
  <c r="F68" i="100"/>
  <c r="F64" i="100"/>
  <c r="F62" i="100"/>
  <c r="F58" i="100"/>
  <c r="F56" i="100"/>
  <c r="F52" i="100"/>
  <c r="F50" i="100"/>
  <c r="F37" i="100"/>
  <c r="F35" i="100"/>
  <c r="F33" i="100"/>
  <c r="F29" i="100"/>
  <c r="F25" i="100"/>
  <c r="F23" i="100"/>
  <c r="F21" i="100"/>
  <c r="F19" i="100"/>
  <c r="F18" i="100"/>
  <c r="F17" i="100"/>
  <c r="F10" i="100"/>
  <c r="F250" i="99"/>
  <c r="F248" i="99"/>
  <c r="F246" i="99"/>
  <c r="F244" i="99"/>
  <c r="F242" i="99"/>
  <c r="F240" i="99"/>
  <c r="F232" i="99"/>
  <c r="F230" i="99"/>
  <c r="F228" i="99"/>
  <c r="F215" i="99"/>
  <c r="F211" i="99"/>
  <c r="F206" i="99"/>
  <c r="F202" i="99"/>
  <c r="F198" i="99"/>
  <c r="F193" i="99"/>
  <c r="F191" i="99"/>
  <c r="F189" i="99"/>
  <c r="F187" i="99"/>
  <c r="F171" i="99"/>
  <c r="F166" i="99"/>
  <c r="F162" i="99"/>
  <c r="F158" i="99"/>
  <c r="F157" i="99"/>
  <c r="F156" i="99"/>
  <c r="F154" i="99"/>
  <c r="F153" i="99"/>
  <c r="F152" i="99"/>
  <c r="F144" i="99"/>
  <c r="F127" i="99"/>
  <c r="F126" i="99"/>
  <c r="F125" i="99"/>
  <c r="F122" i="99"/>
  <c r="F121" i="99"/>
  <c r="F118" i="99"/>
  <c r="F117" i="99"/>
  <c r="F114" i="99"/>
  <c r="F113" i="99"/>
  <c r="F106" i="99"/>
  <c r="F104" i="99"/>
  <c r="F103" i="99"/>
  <c r="F98" i="99"/>
  <c r="F97" i="99"/>
  <c r="F82" i="99"/>
  <c r="F81" i="99"/>
  <c r="F80" i="99"/>
  <c r="F77" i="99"/>
  <c r="F76" i="99"/>
  <c r="F75" i="99"/>
  <c r="F74" i="99"/>
  <c r="F67" i="99"/>
  <c r="F64" i="99"/>
  <c r="F60" i="99"/>
  <c r="F58" i="99"/>
  <c r="F56" i="99"/>
  <c r="F52" i="99"/>
  <c r="F50" i="99"/>
  <c r="F39" i="99"/>
  <c r="F37" i="99"/>
  <c r="F33" i="99"/>
  <c r="F29" i="99"/>
  <c r="F27" i="99"/>
  <c r="F25" i="99"/>
  <c r="F23" i="99"/>
  <c r="F22" i="99"/>
  <c r="F21" i="99"/>
  <c r="F14" i="99"/>
  <c r="F13" i="99"/>
  <c r="F12" i="99"/>
  <c r="F11" i="99"/>
  <c r="F10" i="99"/>
  <c r="F224" i="98"/>
  <c r="F222" i="98"/>
  <c r="F220" i="98"/>
  <c r="F218" i="98"/>
  <c r="F206" i="98"/>
  <c r="F204" i="98"/>
  <c r="F196" i="98"/>
  <c r="F195" i="98"/>
  <c r="F194" i="98"/>
  <c r="F192" i="98"/>
  <c r="F191" i="98"/>
  <c r="F190" i="98"/>
  <c r="F189" i="98"/>
  <c r="F188" i="98"/>
  <c r="F187" i="98"/>
  <c r="F186" i="98"/>
  <c r="F185" i="98"/>
  <c r="F184" i="98"/>
  <c r="F183" i="98"/>
  <c r="F182" i="98"/>
  <c r="F181" i="98"/>
  <c r="F180" i="98"/>
  <c r="F179" i="98"/>
  <c r="F166" i="98"/>
  <c r="F160" i="98"/>
  <c r="F159" i="98"/>
  <c r="F158" i="98"/>
  <c r="F157" i="98"/>
  <c r="F156" i="98"/>
  <c r="F154" i="98"/>
  <c r="F148" i="98"/>
  <c r="F147" i="98"/>
  <c r="F146" i="98"/>
  <c r="F145" i="98"/>
  <c r="F144" i="98"/>
  <c r="F143" i="98"/>
  <c r="F142" i="98"/>
  <c r="F141" i="98"/>
  <c r="F140" i="98"/>
  <c r="F139" i="98"/>
  <c r="F126" i="98"/>
  <c r="F125" i="98"/>
  <c r="F124" i="98"/>
  <c r="F123" i="98"/>
  <c r="F115" i="98"/>
  <c r="F111" i="98"/>
  <c r="F110" i="98"/>
  <c r="F109" i="98"/>
  <c r="F108" i="98"/>
  <c r="F107" i="98"/>
  <c r="F106" i="98"/>
  <c r="F105" i="98"/>
  <c r="F104" i="98"/>
  <c r="F103" i="98"/>
  <c r="F102" i="98"/>
  <c r="F101" i="98"/>
  <c r="F100" i="98"/>
  <c r="F99" i="98"/>
  <c r="F98" i="98"/>
  <c r="F97" i="98"/>
  <c r="F81" i="98"/>
  <c r="F80" i="98"/>
  <c r="F79" i="98"/>
  <c r="F74" i="98"/>
  <c r="F69" i="98"/>
  <c r="F68" i="98"/>
  <c r="F67" i="98"/>
  <c r="F66" i="98"/>
  <c r="F65" i="98"/>
  <c r="F64" i="98"/>
  <c r="F63" i="98"/>
  <c r="F62" i="98"/>
  <c r="F61" i="98"/>
  <c r="F54" i="98"/>
  <c r="F53" i="98"/>
  <c r="F52" i="98"/>
  <c r="F51" i="98"/>
  <c r="F47" i="98"/>
  <c r="F35" i="98"/>
  <c r="F31" i="98"/>
  <c r="F30" i="98"/>
  <c r="F29" i="98"/>
  <c r="F27" i="98"/>
  <c r="F26" i="98"/>
  <c r="F25" i="98"/>
  <c r="F24" i="98"/>
  <c r="F23" i="98"/>
  <c r="F22" i="98"/>
  <c r="F21" i="98"/>
  <c r="F17" i="98"/>
  <c r="F16" i="98"/>
  <c r="F15" i="98"/>
  <c r="F14" i="98"/>
  <c r="F13" i="98"/>
  <c r="F12" i="98"/>
  <c r="F11" i="98"/>
  <c r="F237" i="97"/>
  <c r="F236" i="97"/>
  <c r="F235" i="97"/>
  <c r="F234" i="97"/>
  <c r="F233" i="97"/>
  <c r="F232" i="97"/>
  <c r="F231" i="97"/>
  <c r="F230" i="97"/>
  <c r="F229" i="97"/>
  <c r="F228" i="97"/>
  <c r="F227" i="97"/>
  <c r="F204" i="97"/>
  <c r="F203" i="97"/>
  <c r="F202" i="97"/>
  <c r="F200" i="97"/>
  <c r="F199" i="97"/>
  <c r="F198" i="97"/>
  <c r="F197" i="97"/>
  <c r="F196" i="97"/>
  <c r="F195" i="97"/>
  <c r="F194" i="97"/>
  <c r="F193" i="97"/>
  <c r="F192" i="97"/>
  <c r="F191" i="97"/>
  <c r="F190" i="97"/>
  <c r="F189" i="97"/>
  <c r="F188" i="97"/>
  <c r="F187" i="97"/>
  <c r="F186" i="97"/>
  <c r="F185" i="97"/>
  <c r="F184" i="97"/>
  <c r="F183" i="97"/>
  <c r="F165" i="97"/>
  <c r="F164" i="97"/>
  <c r="F163" i="97"/>
  <c r="F162" i="97"/>
  <c r="F161" i="97"/>
  <c r="F159" i="97"/>
  <c r="F153" i="97"/>
  <c r="F152" i="97"/>
  <c r="F151" i="97"/>
  <c r="F150" i="97"/>
  <c r="F149" i="97"/>
  <c r="F148" i="97"/>
  <c r="F147" i="97"/>
  <c r="F146" i="97"/>
  <c r="F145" i="97"/>
  <c r="F144" i="97"/>
  <c r="F140" i="97"/>
  <c r="F138" i="97"/>
  <c r="F127" i="97"/>
  <c r="F126" i="97"/>
  <c r="F125" i="97"/>
  <c r="F117" i="97"/>
  <c r="F114" i="97"/>
  <c r="F113" i="97"/>
  <c r="F112" i="97"/>
  <c r="F111" i="97"/>
  <c r="F110" i="97"/>
  <c r="F109" i="97"/>
  <c r="F108" i="97"/>
  <c r="F107" i="97"/>
  <c r="F106" i="97"/>
  <c r="F105" i="97"/>
  <c r="F104" i="97"/>
  <c r="F103" i="97"/>
  <c r="F102" i="97"/>
  <c r="F101" i="97"/>
  <c r="F100" i="97"/>
  <c r="F93" i="97"/>
  <c r="F82" i="97"/>
  <c r="F78" i="97"/>
  <c r="F73" i="97"/>
  <c r="F72" i="97"/>
  <c r="F71" i="97"/>
  <c r="F70" i="97"/>
  <c r="F69" i="97"/>
  <c r="F68" i="97"/>
  <c r="F67" i="97"/>
  <c r="F66" i="97"/>
  <c r="F65" i="97"/>
  <c r="F58" i="97"/>
  <c r="F57" i="97"/>
  <c r="F56" i="97"/>
  <c r="F55" i="97"/>
  <c r="F51" i="97"/>
  <c r="F50" i="97"/>
  <c r="F49" i="97"/>
  <c r="F31" i="97"/>
  <c r="F30" i="97"/>
  <c r="F29" i="97"/>
  <c r="F27" i="97"/>
  <c r="F26" i="97"/>
  <c r="F25" i="97"/>
  <c r="F24" i="97"/>
  <c r="F23" i="97"/>
  <c r="F22" i="97"/>
  <c r="F21" i="97"/>
  <c r="F17" i="97"/>
  <c r="F16" i="97"/>
  <c r="F15" i="97"/>
  <c r="F14" i="97"/>
  <c r="F13" i="97"/>
  <c r="F12" i="97"/>
  <c r="F11" i="97"/>
  <c r="F240" i="96"/>
  <c r="F239" i="96"/>
  <c r="F238" i="96"/>
  <c r="F237" i="96"/>
  <c r="F236" i="96"/>
  <c r="F235" i="96"/>
  <c r="F234" i="96"/>
  <c r="F233" i="96"/>
  <c r="F232" i="96"/>
  <c r="F231" i="96"/>
  <c r="F230" i="96"/>
  <c r="F229" i="96"/>
  <c r="F228" i="96"/>
  <c r="F227" i="96"/>
  <c r="F226" i="96"/>
  <c r="F225" i="96"/>
  <c r="F224" i="96"/>
  <c r="F223" i="96"/>
  <c r="F222" i="96"/>
  <c r="F221" i="96"/>
  <c r="F220" i="96"/>
  <c r="F209" i="96"/>
  <c r="F208" i="96"/>
  <c r="F207" i="96"/>
  <c r="F206" i="96"/>
  <c r="F205" i="96"/>
  <c r="F204" i="96"/>
  <c r="F203" i="96"/>
  <c r="F202" i="96"/>
  <c r="F201" i="96"/>
  <c r="F200" i="96"/>
  <c r="F199" i="96"/>
  <c r="F198" i="96"/>
  <c r="F197" i="96"/>
  <c r="F196" i="96"/>
  <c r="F195" i="96"/>
  <c r="F194" i="96"/>
  <c r="F193" i="96"/>
  <c r="F192" i="96"/>
  <c r="F191" i="96"/>
  <c r="F190" i="96"/>
  <c r="F189" i="96"/>
  <c r="F188" i="96"/>
  <c r="F187" i="96"/>
  <c r="F186" i="96"/>
  <c r="F185" i="96"/>
  <c r="F184" i="96"/>
  <c r="F183" i="96"/>
  <c r="F182" i="96"/>
  <c r="F181" i="96"/>
  <c r="F180" i="96"/>
  <c r="F168" i="96"/>
  <c r="F167" i="96"/>
  <c r="F166" i="96"/>
  <c r="F165" i="96"/>
  <c r="F164" i="96"/>
  <c r="F163" i="96"/>
  <c r="F162" i="96"/>
  <c r="F161" i="96"/>
  <c r="F160" i="96"/>
  <c r="F159" i="96"/>
  <c r="F158" i="96"/>
  <c r="F157" i="96"/>
  <c r="F156" i="96"/>
  <c r="F155" i="96"/>
  <c r="F154" i="96"/>
  <c r="F153" i="96"/>
  <c r="F152" i="96"/>
  <c r="F151" i="96"/>
  <c r="F150" i="96"/>
  <c r="F149" i="96"/>
  <c r="F148" i="96"/>
  <c r="F147" i="96"/>
  <c r="F146" i="96"/>
  <c r="F145" i="96"/>
  <c r="F144" i="96"/>
  <c r="F143" i="96"/>
  <c r="F142" i="96"/>
  <c r="F141" i="96"/>
  <c r="F140" i="96"/>
  <c r="F139" i="96"/>
  <c r="F138" i="96"/>
  <c r="F137" i="96"/>
  <c r="F126" i="96"/>
  <c r="F125" i="96"/>
  <c r="F124" i="96"/>
  <c r="F123" i="96"/>
  <c r="F122" i="96"/>
  <c r="F121" i="96"/>
  <c r="F120" i="96"/>
  <c r="F119" i="96"/>
  <c r="F118" i="96"/>
  <c r="F117" i="96"/>
  <c r="F116" i="96"/>
  <c r="F115" i="96"/>
  <c r="F114" i="96"/>
  <c r="F113" i="96"/>
  <c r="F112" i="96"/>
  <c r="F111" i="96"/>
  <c r="F110" i="96"/>
  <c r="F109" i="96"/>
  <c r="F108" i="96"/>
  <c r="F107" i="96"/>
  <c r="F106" i="96"/>
  <c r="F105" i="96"/>
  <c r="F104" i="96"/>
  <c r="F103" i="96"/>
  <c r="F102" i="96"/>
  <c r="F101" i="96"/>
  <c r="F100" i="96"/>
  <c r="F99" i="96"/>
  <c r="F98" i="96"/>
  <c r="F97" i="96"/>
  <c r="F96" i="96"/>
  <c r="F95" i="96"/>
  <c r="F94" i="96"/>
  <c r="F93" i="96"/>
  <c r="F92" i="96"/>
  <c r="F91" i="96"/>
  <c r="F80" i="96"/>
  <c r="F79" i="96"/>
  <c r="F78" i="96"/>
  <c r="F77" i="96"/>
  <c r="F76" i="96"/>
  <c r="F75" i="96"/>
  <c r="F74" i="96"/>
  <c r="F73" i="96"/>
  <c r="F72" i="96"/>
  <c r="F71" i="96"/>
  <c r="F70" i="96"/>
  <c r="F69" i="96"/>
  <c r="F68" i="96"/>
  <c r="F67" i="96"/>
  <c r="F66" i="96"/>
  <c r="F65" i="96"/>
  <c r="F64" i="96"/>
  <c r="F63" i="96"/>
  <c r="F62" i="96"/>
  <c r="F61" i="96"/>
  <c r="F60" i="96"/>
  <c r="F59" i="96"/>
  <c r="F58" i="96"/>
  <c r="F57" i="96"/>
  <c r="F56" i="96"/>
  <c r="F55" i="96"/>
  <c r="F54" i="96"/>
  <c r="F53" i="96"/>
  <c r="F52" i="96"/>
  <c r="F51" i="96"/>
  <c r="F50" i="96"/>
  <c r="F49" i="96"/>
  <c r="F37" i="96"/>
  <c r="F35" i="96"/>
  <c r="F34" i="96"/>
  <c r="F33" i="96"/>
  <c r="F32" i="96"/>
  <c r="F31" i="96"/>
  <c r="F30" i="96"/>
  <c r="F29" i="96"/>
  <c r="F28" i="96"/>
  <c r="F27" i="96"/>
  <c r="F26" i="96"/>
  <c r="F25" i="96"/>
  <c r="F24" i="96"/>
  <c r="F23" i="96"/>
  <c r="F22" i="96"/>
  <c r="F21" i="96"/>
  <c r="F20" i="96"/>
  <c r="F19" i="96"/>
  <c r="F18" i="96"/>
  <c r="F17" i="96"/>
  <c r="F16" i="96"/>
  <c r="F15" i="96"/>
  <c r="F14" i="96"/>
  <c r="F13" i="96"/>
  <c r="F12" i="96"/>
  <c r="F11" i="96"/>
  <c r="F10" i="96"/>
  <c r="F9" i="96"/>
  <c r="F8" i="96"/>
  <c r="F7" i="96"/>
  <c r="F6" i="96"/>
  <c r="F5" i="96"/>
  <c r="F4" i="96"/>
  <c r="F248" i="95"/>
  <c r="F247" i="95"/>
  <c r="F246" i="95"/>
  <c r="F245" i="95"/>
  <c r="F244" i="95"/>
  <c r="F243" i="95"/>
  <c r="F242" i="95"/>
  <c r="F241" i="95"/>
  <c r="F240" i="95"/>
  <c r="F239" i="95"/>
  <c r="F238" i="95"/>
  <c r="F237" i="95"/>
  <c r="F236" i="95"/>
  <c r="F235" i="95"/>
  <c r="F234" i="95"/>
  <c r="F233" i="95"/>
  <c r="F232" i="95"/>
  <c r="F231" i="95"/>
  <c r="F230" i="95"/>
  <c r="F229" i="95"/>
  <c r="F228" i="95"/>
  <c r="F227" i="95"/>
  <c r="F226" i="95"/>
  <c r="F225" i="95"/>
  <c r="F224" i="95"/>
  <c r="F223" i="95"/>
  <c r="F222" i="95"/>
  <c r="F221" i="95"/>
  <c r="F207" i="95"/>
  <c r="F206" i="95"/>
  <c r="F205" i="95"/>
  <c r="F204" i="95"/>
  <c r="F203" i="95"/>
  <c r="F202" i="95"/>
  <c r="F201" i="95"/>
  <c r="F200" i="95"/>
  <c r="F199" i="95"/>
  <c r="F198" i="95"/>
  <c r="F197" i="95"/>
  <c r="F196" i="95"/>
  <c r="F195" i="95"/>
  <c r="F194" i="95"/>
  <c r="F193" i="95"/>
  <c r="F192" i="95"/>
  <c r="F191" i="95"/>
  <c r="F190" i="95"/>
  <c r="F189" i="95"/>
  <c r="F188" i="95"/>
  <c r="F187" i="95"/>
  <c r="F186" i="95"/>
  <c r="F185" i="95"/>
  <c r="F184" i="95"/>
  <c r="F183" i="95"/>
  <c r="F182" i="95"/>
  <c r="F181" i="95"/>
  <c r="F180" i="95"/>
  <c r="F168" i="95"/>
  <c r="F167" i="95"/>
  <c r="F166" i="95"/>
  <c r="F165" i="95"/>
  <c r="F164" i="95"/>
  <c r="F163" i="95"/>
  <c r="F162" i="95"/>
  <c r="F161" i="95"/>
  <c r="F160" i="95"/>
  <c r="F159" i="95"/>
  <c r="F158" i="95"/>
  <c r="F157" i="95"/>
  <c r="F156" i="95"/>
  <c r="F155" i="95"/>
  <c r="F154" i="95"/>
  <c r="F153" i="95"/>
  <c r="F152" i="95"/>
  <c r="F151" i="95"/>
  <c r="F150" i="95"/>
  <c r="F149" i="95"/>
  <c r="F148" i="95"/>
  <c r="F147" i="95"/>
  <c r="F146" i="95"/>
  <c r="F145" i="95"/>
  <c r="F144" i="95"/>
  <c r="F143" i="95"/>
  <c r="F142" i="95"/>
  <c r="F141" i="95"/>
  <c r="F140" i="95"/>
  <c r="F139" i="95"/>
  <c r="F138" i="95"/>
  <c r="F137" i="95"/>
  <c r="F126" i="95"/>
  <c r="F125" i="95"/>
  <c r="F124" i="95"/>
  <c r="F123" i="95"/>
  <c r="F122" i="95"/>
  <c r="F121" i="95"/>
  <c r="F120" i="95"/>
  <c r="F119" i="95"/>
  <c r="F118" i="95"/>
  <c r="F117" i="95"/>
  <c r="F116" i="95"/>
  <c r="F115" i="95"/>
  <c r="F114" i="95"/>
  <c r="F113" i="95"/>
  <c r="F112" i="95"/>
  <c r="F111" i="95"/>
  <c r="F110" i="95"/>
  <c r="F109" i="95"/>
  <c r="F108" i="95"/>
  <c r="F107" i="95"/>
  <c r="F106" i="95"/>
  <c r="F105" i="95"/>
  <c r="F104" i="95"/>
  <c r="F103" i="95"/>
  <c r="F102" i="95"/>
  <c r="F101" i="95"/>
  <c r="F100" i="95"/>
  <c r="F99" i="95"/>
  <c r="F98" i="95"/>
  <c r="F97" i="95"/>
  <c r="F96" i="95"/>
  <c r="F95" i="95"/>
  <c r="F94" i="95"/>
  <c r="F93" i="95"/>
  <c r="F92" i="95"/>
  <c r="F91" i="95"/>
  <c r="F79" i="95"/>
  <c r="F78" i="95"/>
  <c r="F77" i="95"/>
  <c r="F76" i="95"/>
  <c r="F75" i="95"/>
  <c r="F74" i="95"/>
  <c r="F73" i="95"/>
  <c r="F72" i="95"/>
  <c r="F71" i="95"/>
  <c r="F70" i="95"/>
  <c r="F69" i="95"/>
  <c r="F68" i="95"/>
  <c r="F67" i="95"/>
  <c r="F66" i="95"/>
  <c r="F65" i="95"/>
  <c r="F64" i="95"/>
  <c r="F63" i="95"/>
  <c r="F62" i="95"/>
  <c r="F61" i="95"/>
  <c r="F60" i="95"/>
  <c r="F59" i="95"/>
  <c r="F58" i="95"/>
  <c r="F57" i="95"/>
  <c r="F56" i="95"/>
  <c r="F55" i="95"/>
  <c r="F54" i="95"/>
  <c r="F53" i="95"/>
  <c r="F52" i="95"/>
  <c r="F51" i="95"/>
  <c r="F50" i="95"/>
  <c r="F49" i="95"/>
  <c r="F37" i="95"/>
  <c r="F36" i="95"/>
  <c r="F35" i="95"/>
  <c r="F34" i="95"/>
  <c r="F33" i="95"/>
  <c r="F32" i="95"/>
  <c r="F31" i="95"/>
  <c r="F30" i="95"/>
  <c r="F29" i="95"/>
  <c r="F28" i="95"/>
  <c r="F27" i="95"/>
  <c r="F26" i="95"/>
  <c r="F25" i="95"/>
  <c r="F24" i="95"/>
  <c r="F23" i="95"/>
  <c r="F22" i="95"/>
  <c r="F21" i="95"/>
  <c r="F20" i="95"/>
  <c r="F19" i="95"/>
  <c r="F18" i="95"/>
  <c r="F17" i="95"/>
  <c r="F16" i="95"/>
  <c r="F15" i="95"/>
  <c r="F14" i="95"/>
  <c r="F13" i="95"/>
  <c r="F12" i="95"/>
  <c r="F11" i="95"/>
  <c r="F10" i="95"/>
  <c r="F8" i="70"/>
  <c r="F40" i="112" l="1"/>
  <c r="F47" i="112" s="1"/>
  <c r="F83" i="112" s="1"/>
  <c r="F90" i="112" s="1"/>
  <c r="F129" i="112" s="1"/>
  <c r="F136" i="112" s="1"/>
  <c r="F171" i="112" s="1"/>
  <c r="F178" i="112" s="1"/>
  <c r="F211" i="112" s="1"/>
  <c r="F218" i="112" s="1"/>
  <c r="F254" i="112" s="1"/>
  <c r="C37" i="93" s="1"/>
  <c r="F38" i="111"/>
  <c r="F45" i="111" s="1"/>
  <c r="F82" i="111" s="1"/>
  <c r="F89" i="111" s="1"/>
  <c r="F129" i="111" s="1"/>
  <c r="F136" i="111" s="1"/>
  <c r="F171" i="111" s="1"/>
  <c r="F178" i="111" s="1"/>
  <c r="F212" i="111" s="1"/>
  <c r="F219" i="111" s="1"/>
  <c r="F254" i="111" s="1"/>
  <c r="C35" i="93" s="1"/>
  <c r="F40" i="110"/>
  <c r="F47" i="110" s="1"/>
  <c r="F83" i="110" s="1"/>
  <c r="F90" i="110" s="1"/>
  <c r="F130" i="110" s="1"/>
  <c r="F137" i="110" s="1"/>
  <c r="F174" i="110" s="1"/>
  <c r="F181" i="110" s="1"/>
  <c r="F213" i="110" s="1"/>
  <c r="F220" i="110" s="1"/>
  <c r="F255" i="110" s="1"/>
  <c r="C33" i="93" s="1"/>
  <c r="F40" i="108"/>
  <c r="F47" i="108" s="1"/>
  <c r="F83" i="108" s="1"/>
  <c r="F90" i="108" s="1"/>
  <c r="F129" i="108" s="1"/>
  <c r="F136" i="108" s="1"/>
  <c r="F174" i="108" s="1"/>
  <c r="F181" i="108" s="1"/>
  <c r="F215" i="108" s="1"/>
  <c r="F222" i="108" s="1"/>
  <c r="F260" i="108" s="1"/>
  <c r="C31" i="93" s="1"/>
  <c r="F38" i="107"/>
  <c r="F45" i="107" s="1"/>
  <c r="F77" i="107" s="1"/>
  <c r="F84" i="107" s="1"/>
  <c r="F116" i="107" s="1"/>
  <c r="F123" i="107" s="1"/>
  <c r="F164" i="107" s="1"/>
  <c r="F171" i="107" s="1"/>
  <c r="F211" i="107" s="1"/>
  <c r="F218" i="107" s="1"/>
  <c r="F253" i="107" s="1"/>
  <c r="F260" i="107" s="1"/>
  <c r="F292" i="107" s="1"/>
  <c r="F299" i="107" s="1"/>
  <c r="F333" i="107" s="1"/>
  <c r="F340" i="107" s="1"/>
  <c r="F376" i="107" s="1"/>
  <c r="C29" i="93" s="1"/>
  <c r="F38" i="106"/>
  <c r="F45" i="106" s="1"/>
  <c r="F76" i="106" s="1"/>
  <c r="F83" i="106" s="1"/>
  <c r="F118" i="106" s="1"/>
  <c r="F125" i="106" s="1"/>
  <c r="F166" i="106" s="1"/>
  <c r="F173" i="106" s="1"/>
  <c r="F210" i="106" s="1"/>
  <c r="F217" i="106" s="1"/>
  <c r="F251" i="106" s="1"/>
  <c r="F258" i="106" s="1"/>
  <c r="F296" i="106" s="1"/>
  <c r="C27" i="93" s="1"/>
  <c r="F39" i="105"/>
  <c r="F46" i="105" s="1"/>
  <c r="F77" i="105" s="1"/>
  <c r="F84" i="105" s="1"/>
  <c r="F116" i="105" s="1"/>
  <c r="F123" i="105" s="1"/>
  <c r="F163" i="105" s="1"/>
  <c r="F170" i="105" s="1"/>
  <c r="F210" i="105" s="1"/>
  <c r="F217" i="105" s="1"/>
  <c r="F252" i="105" s="1"/>
  <c r="F259" i="105" s="1"/>
  <c r="F294" i="105" s="1"/>
  <c r="F301" i="105" s="1"/>
  <c r="F335" i="105" s="1"/>
  <c r="F342" i="105" s="1"/>
  <c r="F374" i="105" s="1"/>
  <c r="C25" i="93" s="1"/>
  <c r="F38" i="104"/>
  <c r="F44" i="104" s="1"/>
  <c r="F80" i="104" s="1"/>
  <c r="F87" i="104" s="1"/>
  <c r="F127" i="104" s="1"/>
  <c r="F134" i="104" s="1"/>
  <c r="F171" i="104" s="1"/>
  <c r="F178" i="104" s="1"/>
  <c r="F214" i="104" s="1"/>
  <c r="F221" i="104" s="1"/>
  <c r="F255" i="104" s="1"/>
  <c r="C23" i="93" s="1"/>
  <c r="F39" i="103"/>
  <c r="F46" i="103" s="1"/>
  <c r="F82" i="103" s="1"/>
  <c r="F89" i="103" s="1"/>
  <c r="F128" i="103" s="1"/>
  <c r="F135" i="103" s="1"/>
  <c r="F172" i="103" s="1"/>
  <c r="F179" i="103" s="1"/>
  <c r="F212" i="103" s="1"/>
  <c r="F219" i="103" s="1"/>
  <c r="F255" i="103" s="1"/>
  <c r="C21" i="93" s="1"/>
  <c r="F39" i="102"/>
  <c r="F46" i="102" s="1"/>
  <c r="F83" i="102" s="1"/>
  <c r="F90" i="102" s="1"/>
  <c r="F129" i="102" s="1"/>
  <c r="F136" i="102" s="1"/>
  <c r="F168" i="102" s="1"/>
  <c r="F175" i="102" s="1"/>
  <c r="F207" i="102" s="1"/>
  <c r="C19" i="93" s="1"/>
  <c r="F37" i="101"/>
  <c r="F44" i="101" s="1"/>
  <c r="F82" i="101" s="1"/>
  <c r="F89" i="101" s="1"/>
  <c r="F128" i="101" s="1"/>
  <c r="F135" i="101" s="1"/>
  <c r="F169" i="101" s="1"/>
  <c r="F176" i="101" s="1"/>
  <c r="F211" i="101" s="1"/>
  <c r="F218" i="101" s="1"/>
  <c r="F254" i="101" s="1"/>
  <c r="C17" i="93" s="1"/>
  <c r="F41" i="100"/>
  <c r="F48" i="100" s="1"/>
  <c r="F82" i="100" s="1"/>
  <c r="F89" i="100" s="1"/>
  <c r="F130" i="100" s="1"/>
  <c r="F137" i="100" s="1"/>
  <c r="F177" i="100" s="1"/>
  <c r="F184" i="100" s="1"/>
  <c r="F220" i="100" s="1"/>
  <c r="F227" i="100" s="1"/>
  <c r="F264" i="100" s="1"/>
  <c r="F271" i="100" s="1"/>
  <c r="F302" i="100" s="1"/>
  <c r="C15" i="93" s="1"/>
  <c r="F41" i="99"/>
  <c r="F48" i="99" s="1"/>
  <c r="F85" i="99" s="1"/>
  <c r="F92" i="99" s="1"/>
  <c r="F133" i="99" s="1"/>
  <c r="F140" i="99" s="1"/>
  <c r="F178" i="99" s="1"/>
  <c r="F185" i="99" s="1"/>
  <c r="F217" i="99" s="1"/>
  <c r="F224" i="99" s="1"/>
  <c r="F256" i="99" s="1"/>
  <c r="C13" i="93" s="1"/>
  <c r="F38" i="98"/>
  <c r="F45" i="98" s="1"/>
  <c r="F83" i="98" s="1"/>
  <c r="F90" i="98" s="1"/>
  <c r="F128" i="98" s="1"/>
  <c r="F135" i="98" s="1"/>
  <c r="F168" i="98" s="1"/>
  <c r="F175" i="98" s="1"/>
  <c r="F209" i="98" s="1"/>
  <c r="F216" i="98" s="1"/>
  <c r="F256" i="98" s="1"/>
  <c r="F38" i="97"/>
  <c r="F45" i="97" s="1"/>
  <c r="F84" i="97" s="1"/>
  <c r="F91" i="97" s="1"/>
  <c r="F129" i="97" s="1"/>
  <c r="F136" i="97" s="1"/>
  <c r="F170" i="97" s="1"/>
  <c r="F177" i="97" s="1"/>
  <c r="F212" i="97" s="1"/>
  <c r="F219" i="97" s="1"/>
  <c r="F255" i="97" s="1"/>
  <c r="C9" i="93" s="1"/>
  <c r="F40" i="96"/>
  <c r="F47" i="96" s="1"/>
  <c r="F82" i="96" s="1"/>
  <c r="F89" i="96" s="1"/>
  <c r="F128" i="96" s="1"/>
  <c r="F135" i="96" s="1"/>
  <c r="F171" i="96" s="1"/>
  <c r="F178" i="96" s="1"/>
  <c r="F211" i="96" s="1"/>
  <c r="F218" i="96" s="1"/>
  <c r="F254" i="96" s="1"/>
  <c r="C7" i="93" s="1"/>
  <c r="F40" i="95"/>
  <c r="F47" i="95" s="1"/>
  <c r="F82" i="95" s="1"/>
  <c r="F89" i="95" s="1"/>
  <c r="F128" i="95" s="1"/>
  <c r="F135" i="95" s="1"/>
  <c r="F171" i="95" s="1"/>
  <c r="F178" i="95" s="1"/>
  <c r="F212" i="95" s="1"/>
  <c r="F219" i="95" s="1"/>
  <c r="F253" i="95" s="1"/>
  <c r="C5" i="93" s="1"/>
  <c r="F32" i="29"/>
  <c r="F31" i="29"/>
  <c r="F63" i="60"/>
  <c r="F61" i="60"/>
  <c r="F52" i="60"/>
  <c r="F51" i="60"/>
  <c r="F20" i="6"/>
  <c r="F24" i="6"/>
  <c r="F26" i="6"/>
  <c r="F28" i="6"/>
  <c r="F32" i="6"/>
  <c r="F34" i="6"/>
  <c r="F38" i="6"/>
  <c r="F14" i="6"/>
  <c r="D131" i="3"/>
  <c r="F131" i="3" s="1"/>
  <c r="F129" i="3"/>
  <c r="F12" i="94"/>
  <c r="F10" i="94"/>
  <c r="F44" i="94" s="1"/>
  <c r="C4" i="72" s="1"/>
  <c r="D125" i="3"/>
  <c r="F125" i="3" s="1"/>
  <c r="F123" i="3"/>
  <c r="F6" i="71"/>
  <c r="F48" i="71" s="1"/>
  <c r="C30" i="72" s="1"/>
  <c r="F47" i="70"/>
  <c r="C28" i="72" s="1"/>
  <c r="F8" i="69"/>
  <c r="F46" i="69" s="1"/>
  <c r="C26" i="72" s="1"/>
  <c r="F6" i="68"/>
  <c r="F46" i="68" s="1"/>
  <c r="C24" i="72" s="1"/>
  <c r="F63" i="67"/>
  <c r="F61" i="67"/>
  <c r="F59" i="67"/>
  <c r="F57" i="67"/>
  <c r="F55" i="67"/>
  <c r="F51" i="67"/>
  <c r="F38" i="67"/>
  <c r="F36" i="67"/>
  <c r="F34" i="67"/>
  <c r="F30" i="67"/>
  <c r="F26" i="67"/>
  <c r="F24" i="67"/>
  <c r="F22" i="67"/>
  <c r="F20" i="67"/>
  <c r="F14" i="67"/>
  <c r="F16" i="67"/>
  <c r="F12" i="67"/>
  <c r="F10" i="67"/>
  <c r="F43" i="66"/>
  <c r="F42" i="66"/>
  <c r="F28" i="66"/>
  <c r="F27" i="66"/>
  <c r="F26" i="66"/>
  <c r="F25" i="66"/>
  <c r="F24" i="66"/>
  <c r="F23" i="66"/>
  <c r="F22" i="66"/>
  <c r="F21" i="66"/>
  <c r="F20" i="66"/>
  <c r="F19" i="66"/>
  <c r="F18" i="66"/>
  <c r="F17" i="66"/>
  <c r="F16" i="66"/>
  <c r="F15" i="66"/>
  <c r="F14" i="66"/>
  <c r="F13" i="66"/>
  <c r="F12" i="66"/>
  <c r="F11" i="66"/>
  <c r="F10" i="66"/>
  <c r="F9" i="66"/>
  <c r="F8" i="66"/>
  <c r="F31" i="65"/>
  <c r="F51" i="65"/>
  <c r="F50" i="65"/>
  <c r="F49" i="65"/>
  <c r="F89" i="65"/>
  <c r="F24" i="65"/>
  <c r="F21" i="65"/>
  <c r="F19" i="65"/>
  <c r="F17" i="65"/>
  <c r="F16" i="65"/>
  <c r="F15" i="65"/>
  <c r="F13" i="65"/>
  <c r="F12" i="65"/>
  <c r="F11" i="65"/>
  <c r="F10" i="65"/>
  <c r="F9" i="65"/>
  <c r="F8" i="65"/>
  <c r="F7" i="65"/>
  <c r="F6" i="65"/>
  <c r="F10" i="64"/>
  <c r="F8" i="64"/>
  <c r="F46" i="64" s="1"/>
  <c r="C14" i="72" s="1"/>
  <c r="F28" i="63"/>
  <c r="F27" i="63"/>
  <c r="F26" i="63"/>
  <c r="F25" i="63"/>
  <c r="F24" i="63"/>
  <c r="F23" i="63"/>
  <c r="F22" i="63"/>
  <c r="F21" i="63"/>
  <c r="F20" i="63"/>
  <c r="F19" i="63"/>
  <c r="F18" i="63"/>
  <c r="F16" i="63"/>
  <c r="F15" i="63"/>
  <c r="F14" i="63"/>
  <c r="F13" i="63"/>
  <c r="F12" i="63"/>
  <c r="F10" i="63"/>
  <c r="D24" i="61"/>
  <c r="F24" i="61" s="1"/>
  <c r="F22" i="61"/>
  <c r="F14" i="61"/>
  <c r="F12" i="61"/>
  <c r="F8" i="61"/>
  <c r="F6" i="61"/>
  <c r="F38" i="60"/>
  <c r="F36" i="60"/>
  <c r="D34" i="60"/>
  <c r="F34" i="60" s="1"/>
  <c r="F32" i="60"/>
  <c r="F28" i="60"/>
  <c r="F24" i="60"/>
  <c r="F20" i="60"/>
  <c r="F18" i="60"/>
  <c r="F16" i="60"/>
  <c r="F14" i="60"/>
  <c r="F10" i="60"/>
  <c r="F8" i="60"/>
  <c r="D102" i="3"/>
  <c r="F102" i="3" s="1"/>
  <c r="F100" i="3"/>
  <c r="D96" i="3"/>
  <c r="F94" i="3"/>
  <c r="C11" i="93" l="1"/>
  <c r="C41" i="93" s="1"/>
  <c r="B10" i="45" s="1"/>
  <c r="F45" i="66"/>
  <c r="C20" i="72" s="1"/>
  <c r="F25" i="65"/>
  <c r="F18" i="65"/>
  <c r="F43" i="63"/>
  <c r="C12" i="72" s="1"/>
  <c r="F22" i="65"/>
  <c r="F32" i="67"/>
  <c r="F42" i="67" s="1"/>
  <c r="F49" i="67" s="1"/>
  <c r="F89" i="67" s="1"/>
  <c r="C22" i="72" s="1"/>
  <c r="F18" i="6"/>
  <c r="F16" i="6"/>
  <c r="F28" i="61"/>
  <c r="F44" i="62"/>
  <c r="C10" i="72" s="1"/>
  <c r="F18" i="61"/>
  <c r="F16" i="61"/>
  <c r="F41" i="60"/>
  <c r="F48" i="60" s="1"/>
  <c r="F89" i="60" s="1"/>
  <c r="C6" i="72" s="1"/>
  <c r="E60" i="7"/>
  <c r="F106" i="3"/>
  <c r="F40" i="61" l="1"/>
  <c r="C8" i="72" s="1"/>
  <c r="F39" i="65"/>
  <c r="F46" i="65" s="1"/>
  <c r="F86" i="65" s="1"/>
  <c r="C16" i="72" s="1"/>
  <c r="F108" i="3"/>
  <c r="C33" i="72" l="1"/>
  <c r="B8" i="45" s="1"/>
  <c r="F104" i="3"/>
  <c r="F96" i="3"/>
  <c r="F77" i="20"/>
  <c r="F42" i="20"/>
  <c r="F40" i="20"/>
  <c r="F26" i="4" l="1"/>
  <c r="F9" i="29" l="1"/>
  <c r="F10" i="29"/>
  <c r="F12" i="29"/>
  <c r="F14" i="29"/>
  <c r="F15" i="29"/>
  <c r="F18" i="29"/>
  <c r="F19" i="29"/>
  <c r="F23" i="29"/>
  <c r="F24" i="29"/>
  <c r="F26" i="29"/>
  <c r="F27" i="29"/>
  <c r="F35" i="29"/>
  <c r="F36" i="29"/>
  <c r="F37" i="29"/>
  <c r="F38" i="29"/>
  <c r="F20" i="29"/>
  <c r="F17" i="29"/>
  <c r="F16" i="29"/>
  <c r="F21" i="29" l="1"/>
  <c r="F22" i="29"/>
  <c r="F26" i="35" l="1"/>
  <c r="F24" i="35"/>
  <c r="F20" i="35"/>
  <c r="F18" i="35"/>
  <c r="F14" i="35"/>
  <c r="F12" i="35"/>
  <c r="D10" i="35"/>
  <c r="F10" i="35" s="1"/>
  <c r="F8" i="35"/>
  <c r="F30" i="35" l="1"/>
  <c r="B12" i="45" s="1"/>
  <c r="F68" i="23" l="1"/>
  <c r="F72" i="23"/>
  <c r="F38" i="23"/>
  <c r="F18" i="23"/>
  <c r="F96" i="23"/>
  <c r="F12" i="23"/>
  <c r="F48" i="23"/>
  <c r="F113" i="23"/>
  <c r="F94" i="23"/>
  <c r="F62" i="23"/>
  <c r="F30" i="23"/>
  <c r="F10" i="23"/>
  <c r="F106" i="23"/>
  <c r="F22" i="23"/>
  <c r="F74" i="23"/>
  <c r="F109" i="23"/>
  <c r="F82" i="23"/>
  <c r="F60" i="23"/>
  <c r="F28" i="23"/>
  <c r="F105" i="23"/>
  <c r="F20" i="23"/>
  <c r="F107" i="23"/>
  <c r="F80" i="23"/>
  <c r="F58" i="23"/>
  <c r="F24" i="23"/>
  <c r="F20" i="4"/>
  <c r="F24" i="4"/>
  <c r="F22" i="4"/>
  <c r="F25" i="29"/>
  <c r="F13" i="29"/>
  <c r="F24" i="24"/>
  <c r="F34" i="29"/>
  <c r="F11" i="29"/>
  <c r="F28" i="29"/>
  <c r="D105" i="5"/>
  <c r="F105" i="5" s="1"/>
  <c r="F104" i="5"/>
  <c r="F103" i="5"/>
  <c r="F14" i="23" l="1"/>
  <c r="F32" i="23"/>
  <c r="F34" i="23"/>
  <c r="F66" i="23"/>
  <c r="F100" i="23"/>
  <c r="F98" i="23"/>
  <c r="F52" i="23"/>
  <c r="F76" i="23"/>
  <c r="F8" i="29"/>
  <c r="F41" i="29" s="1"/>
  <c r="F40" i="23" l="1"/>
  <c r="F46" i="23" s="1"/>
  <c r="F84" i="23" s="1"/>
  <c r="F92" i="23" s="1"/>
  <c r="F119" i="23" s="1"/>
  <c r="C22" i="32" s="1"/>
  <c r="F6" i="19"/>
  <c r="F12" i="19"/>
  <c r="F14" i="19"/>
  <c r="F18" i="19"/>
  <c r="F24" i="19"/>
  <c r="F26" i="19" l="1"/>
  <c r="F45" i="19" s="1"/>
  <c r="C63" i="32" s="1"/>
  <c r="F169" i="20" l="1"/>
  <c r="F167" i="20"/>
  <c r="F165" i="20"/>
  <c r="F16" i="4"/>
  <c r="F36" i="24" l="1"/>
  <c r="F34" i="24"/>
  <c r="F32" i="24"/>
  <c r="F24" i="2" l="1"/>
  <c r="F22" i="2"/>
  <c r="F20" i="2"/>
  <c r="F18" i="2"/>
  <c r="F164" i="6"/>
  <c r="F142" i="6"/>
  <c r="F162" i="6"/>
  <c r="F178" i="6" l="1"/>
  <c r="F230" i="6" l="1"/>
  <c r="F206" i="6"/>
  <c r="F18" i="4" l="1"/>
  <c r="F6" i="33"/>
  <c r="F98" i="6" l="1"/>
  <c r="F96" i="6"/>
  <c r="F10" i="27" l="1"/>
  <c r="F26" i="27"/>
  <c r="F22" i="27"/>
  <c r="F18" i="27"/>
  <c r="F16" i="27"/>
  <c r="F14" i="26"/>
  <c r="F12" i="26"/>
  <c r="F41" i="27" l="1"/>
  <c r="C30" i="32" s="1"/>
  <c r="F10" i="26"/>
  <c r="F42" i="26" s="1"/>
  <c r="C28" i="32" s="1"/>
  <c r="F18" i="25"/>
  <c r="F16" i="25"/>
  <c r="F8" i="25"/>
  <c r="F12" i="25"/>
  <c r="F14" i="25"/>
  <c r="F26" i="24"/>
  <c r="F28" i="24"/>
  <c r="F20" i="24"/>
  <c r="F16" i="24"/>
  <c r="F12" i="24"/>
  <c r="F10" i="24"/>
  <c r="F10" i="28"/>
  <c r="F8" i="28"/>
  <c r="F48" i="33"/>
  <c r="C65" i="32" s="1"/>
  <c r="F64" i="21"/>
  <c r="F76" i="21"/>
  <c r="F74" i="21"/>
  <c r="F72" i="21"/>
  <c r="F70" i="21"/>
  <c r="F66" i="21"/>
  <c r="F60" i="21"/>
  <c r="F58" i="21"/>
  <c r="F56" i="21"/>
  <c r="F52" i="21"/>
  <c r="F40" i="21"/>
  <c r="F38" i="21"/>
  <c r="F34" i="21"/>
  <c r="F32" i="21"/>
  <c r="F30" i="21"/>
  <c r="F24" i="21"/>
  <c r="F22" i="21"/>
  <c r="F12" i="21"/>
  <c r="F8" i="21"/>
  <c r="F18" i="21"/>
  <c r="F16" i="21"/>
  <c r="F161" i="20"/>
  <c r="F159" i="20"/>
  <c r="F156" i="20"/>
  <c r="F154" i="20"/>
  <c r="F148" i="20"/>
  <c r="F146" i="20"/>
  <c r="F145" i="20"/>
  <c r="F126" i="20"/>
  <c r="F122" i="20"/>
  <c r="F120" i="20"/>
  <c r="F118" i="20"/>
  <c r="F116" i="20"/>
  <c r="F112" i="20"/>
  <c r="F110" i="20"/>
  <c r="F108" i="20"/>
  <c r="F106" i="20"/>
  <c r="F102" i="20"/>
  <c r="F100" i="20"/>
  <c r="F98" i="20"/>
  <c r="F83" i="20"/>
  <c r="F81" i="20"/>
  <c r="F65" i="20"/>
  <c r="F59" i="20"/>
  <c r="F57" i="20"/>
  <c r="F55" i="20"/>
  <c r="F38" i="20"/>
  <c r="F36" i="20"/>
  <c r="F34" i="20"/>
  <c r="F32" i="20"/>
  <c r="F22" i="20"/>
  <c r="F20" i="20"/>
  <c r="F12" i="20"/>
  <c r="F10" i="20"/>
  <c r="F26" i="20"/>
  <c r="F16" i="20"/>
  <c r="F40" i="24" l="1"/>
  <c r="C24" i="32" s="1"/>
  <c r="F43" i="25"/>
  <c r="C26" i="32" s="1"/>
  <c r="F42" i="21"/>
  <c r="F49" i="21" s="1"/>
  <c r="F84" i="21" s="1"/>
  <c r="C20" i="32" s="1"/>
  <c r="F14" i="20"/>
  <c r="F44" i="20" s="1"/>
  <c r="F61" i="20"/>
  <c r="F46" i="28"/>
  <c r="C32" i="32" s="1"/>
  <c r="F78" i="8"/>
  <c r="F76" i="8"/>
  <c r="F70" i="8"/>
  <c r="F74" i="8"/>
  <c r="F72" i="8"/>
  <c r="F68" i="8"/>
  <c r="F66" i="8"/>
  <c r="F64" i="8"/>
  <c r="F60" i="8"/>
  <c r="F58" i="8"/>
  <c r="F56" i="8"/>
  <c r="F50" i="8"/>
  <c r="F34" i="8"/>
  <c r="F28" i="8"/>
  <c r="F26" i="8"/>
  <c r="F24" i="8"/>
  <c r="F20" i="8"/>
  <c r="F18" i="8"/>
  <c r="F12" i="8"/>
  <c r="F10" i="8"/>
  <c r="F79" i="14"/>
  <c r="F224" i="6"/>
  <c r="F37" i="8" l="1"/>
  <c r="F44" i="8" s="1"/>
  <c r="F80" i="8" s="1"/>
  <c r="C16" i="32" s="1"/>
  <c r="F63" i="20"/>
  <c r="F80" i="14"/>
  <c r="F61" i="6"/>
  <c r="F65" i="6"/>
  <c r="F69" i="6"/>
  <c r="F71" i="6"/>
  <c r="F75" i="6"/>
  <c r="F100" i="6"/>
  <c r="F102" i="6"/>
  <c r="F108" i="6"/>
  <c r="F118" i="6"/>
  <c r="F148" i="6"/>
  <c r="F152" i="6"/>
  <c r="F190" i="6"/>
  <c r="F192" i="6"/>
  <c r="F196" i="6"/>
  <c r="F228" i="6"/>
  <c r="F204" i="6"/>
  <c r="F200" i="6"/>
  <c r="F186" i="6"/>
  <c r="F182" i="6"/>
  <c r="F158" i="6"/>
  <c r="F156" i="6"/>
  <c r="F122" i="6"/>
  <c r="F114" i="6"/>
  <c r="F112" i="6"/>
  <c r="F77" i="6"/>
  <c r="F67" i="6"/>
  <c r="F59" i="6"/>
  <c r="F57" i="6"/>
  <c r="F51" i="6"/>
  <c r="F10" i="6"/>
  <c r="F8" i="6"/>
  <c r="F248" i="6"/>
  <c r="F246" i="6"/>
  <c r="F242" i="6"/>
  <c r="F238" i="6"/>
  <c r="F236" i="6"/>
  <c r="F234" i="6"/>
  <c r="D49" i="6"/>
  <c r="F49" i="6" s="1"/>
  <c r="F60" i="7"/>
  <c r="F68" i="7"/>
  <c r="F66" i="7"/>
  <c r="D62" i="7"/>
  <c r="F62" i="7" s="1"/>
  <c r="F44" i="7"/>
  <c r="F36" i="7"/>
  <c r="F30" i="7"/>
  <c r="F26" i="7"/>
  <c r="F24" i="7"/>
  <c r="F22" i="7"/>
  <c r="F42" i="7"/>
  <c r="F38" i="7"/>
  <c r="F34" i="7"/>
  <c r="F32" i="7"/>
  <c r="F28" i="7"/>
  <c r="F20" i="7"/>
  <c r="F16" i="7"/>
  <c r="F14" i="7"/>
  <c r="F12" i="7"/>
  <c r="F10" i="7"/>
  <c r="F8" i="7"/>
  <c r="D30" i="2"/>
  <c r="F30" i="2" s="1"/>
  <c r="F28" i="2"/>
  <c r="F50" i="2"/>
  <c r="F48" i="2"/>
  <c r="F34" i="2"/>
  <c r="F14" i="2"/>
  <c r="F12" i="2"/>
  <c r="F10" i="2"/>
  <c r="F6" i="2"/>
  <c r="F39" i="2" l="1"/>
  <c r="F67" i="20"/>
  <c r="F41" i="6"/>
  <c r="F244" i="6"/>
  <c r="F40" i="7"/>
  <c r="F56" i="7"/>
  <c r="F179" i="5"/>
  <c r="F177" i="5"/>
  <c r="F175" i="5"/>
  <c r="F173" i="5"/>
  <c r="F169" i="5"/>
  <c r="F167" i="5"/>
  <c r="D101" i="5"/>
  <c r="D97" i="5"/>
  <c r="F144" i="5"/>
  <c r="D146" i="5"/>
  <c r="F140" i="5"/>
  <c r="F138" i="5"/>
  <c r="F136" i="5"/>
  <c r="F132" i="5"/>
  <c r="F130" i="5"/>
  <c r="F128" i="5"/>
  <c r="F126" i="5"/>
  <c r="F124" i="5"/>
  <c r="F109" i="5"/>
  <c r="F111" i="5"/>
  <c r="F99" i="5"/>
  <c r="F95" i="5"/>
  <c r="F73" i="5"/>
  <c r="F67" i="5"/>
  <c r="F57" i="5"/>
  <c r="F51" i="5"/>
  <c r="F93" i="5"/>
  <c r="F91" i="5"/>
  <c r="F77" i="5"/>
  <c r="F75" i="5"/>
  <c r="F71" i="5"/>
  <c r="F69" i="5"/>
  <c r="F65" i="5"/>
  <c r="F63" i="5"/>
  <c r="F61" i="5"/>
  <c r="F59" i="5"/>
  <c r="F55" i="5"/>
  <c r="F53" i="5"/>
  <c r="F40" i="5"/>
  <c r="F38" i="5"/>
  <c r="F36" i="5"/>
  <c r="F34" i="5"/>
  <c r="F28" i="5"/>
  <c r="F26" i="5"/>
  <c r="F24" i="5"/>
  <c r="F22" i="5"/>
  <c r="F20" i="5"/>
  <c r="F16" i="5"/>
  <c r="F14" i="5"/>
  <c r="F12" i="5"/>
  <c r="F10" i="5"/>
  <c r="F8" i="5"/>
  <c r="F14" i="4"/>
  <c r="F12" i="4"/>
  <c r="F10" i="4"/>
  <c r="F8" i="4"/>
  <c r="F88" i="3"/>
  <c r="F22" i="3"/>
  <c r="D90" i="3"/>
  <c r="F90" i="3" s="1"/>
  <c r="F84" i="3"/>
  <c r="F68" i="3"/>
  <c r="F66" i="3"/>
  <c r="F64" i="3"/>
  <c r="F60" i="3"/>
  <c r="F56" i="3"/>
  <c r="F54" i="3"/>
  <c r="F50" i="3"/>
  <c r="F48" i="3"/>
  <c r="F30" i="3"/>
  <c r="F28" i="3"/>
  <c r="F26" i="3"/>
  <c r="F18" i="3"/>
  <c r="F16" i="3"/>
  <c r="F12" i="3"/>
  <c r="F10" i="3"/>
  <c r="F47" i="7" l="1"/>
  <c r="F54" i="7" s="1"/>
  <c r="F94" i="7" s="1"/>
  <c r="C14" i="32" s="1"/>
  <c r="F35" i="3"/>
  <c r="F42" i="3" s="1"/>
  <c r="F75" i="3" s="1"/>
  <c r="F69" i="20"/>
  <c r="F146" i="5"/>
  <c r="F101" i="5"/>
  <c r="F42" i="5"/>
  <c r="F49" i="5" s="1"/>
  <c r="F80" i="5" s="1"/>
  <c r="F97" i="5"/>
  <c r="F47" i="4"/>
  <c r="F12" i="18"/>
  <c r="F8" i="18"/>
  <c r="F61" i="17"/>
  <c r="F57" i="17"/>
  <c r="F14" i="17"/>
  <c r="F16" i="17"/>
  <c r="F22" i="17"/>
  <c r="F36" i="17"/>
  <c r="F63" i="17"/>
  <c r="F55" i="17"/>
  <c r="F53" i="17"/>
  <c r="F51" i="17"/>
  <c r="F32" i="17"/>
  <c r="F30" i="17"/>
  <c r="F28" i="17"/>
  <c r="F26" i="17"/>
  <c r="F20" i="17"/>
  <c r="F10" i="17"/>
  <c r="F8" i="17"/>
  <c r="F42" i="17" l="1"/>
  <c r="F49" i="17" s="1"/>
  <c r="F88" i="17" s="1"/>
  <c r="C59" i="32" s="1"/>
  <c r="C6" i="32"/>
  <c r="F10" i="18"/>
  <c r="F46" i="18" s="1"/>
  <c r="C61" i="32" s="1"/>
  <c r="F71" i="20"/>
  <c r="F87" i="5"/>
  <c r="F115" i="5" s="1"/>
  <c r="F64" i="16"/>
  <c r="F62" i="16"/>
  <c r="F60" i="16"/>
  <c r="F56" i="16"/>
  <c r="F52" i="16"/>
  <c r="F38" i="16"/>
  <c r="F36" i="16"/>
  <c r="F34" i="16"/>
  <c r="F32" i="16"/>
  <c r="F30" i="16"/>
  <c r="F26" i="16"/>
  <c r="F24" i="16"/>
  <c r="F22" i="16"/>
  <c r="F20" i="16"/>
  <c r="F14" i="16"/>
  <c r="F12" i="16"/>
  <c r="F75" i="14"/>
  <c r="F73" i="14"/>
  <c r="F71" i="14"/>
  <c r="F59" i="14"/>
  <c r="F57" i="14"/>
  <c r="F55" i="14"/>
  <c r="F53" i="14"/>
  <c r="F47" i="14"/>
  <c r="F34" i="14"/>
  <c r="F28" i="14"/>
  <c r="F24" i="14"/>
  <c r="F18" i="14"/>
  <c r="F16" i="14"/>
  <c r="F14" i="14"/>
  <c r="F10" i="14"/>
  <c r="F67" i="14"/>
  <c r="F53" i="13"/>
  <c r="F49" i="13"/>
  <c r="F26" i="13"/>
  <c r="F22" i="13"/>
  <c r="F16" i="13"/>
  <c r="F14" i="13"/>
  <c r="F10" i="13"/>
  <c r="F6" i="13"/>
  <c r="F74" i="11"/>
  <c r="F72" i="11"/>
  <c r="F70" i="11"/>
  <c r="F68" i="11"/>
  <c r="F66" i="11"/>
  <c r="F64" i="11"/>
  <c r="F62" i="11"/>
  <c r="F60" i="11"/>
  <c r="F56" i="11"/>
  <c r="F54" i="11"/>
  <c r="F30" i="11"/>
  <c r="F26" i="11"/>
  <c r="F24" i="11"/>
  <c r="F22" i="11"/>
  <c r="F20" i="11"/>
  <c r="F18" i="11"/>
  <c r="F16" i="11"/>
  <c r="F10" i="11"/>
  <c r="F28" i="10"/>
  <c r="F24" i="10"/>
  <c r="F20" i="10"/>
  <c r="F12" i="10"/>
  <c r="F10" i="10"/>
  <c r="F8" i="10"/>
  <c r="F58" i="16" l="1"/>
  <c r="F51" i="14"/>
  <c r="F65" i="14"/>
  <c r="F63" i="14"/>
  <c r="F38" i="11"/>
  <c r="F18" i="10"/>
  <c r="F40" i="10" s="1"/>
  <c r="C38" i="32" s="1"/>
  <c r="F36" i="11"/>
  <c r="F12" i="13"/>
  <c r="F49" i="14"/>
  <c r="F32" i="13"/>
  <c r="F12" i="11"/>
  <c r="F58" i="11"/>
  <c r="F38" i="14"/>
  <c r="F32" i="11"/>
  <c r="F10" i="16"/>
  <c r="F73" i="20"/>
  <c r="F16" i="16"/>
  <c r="F43" i="16" l="1"/>
  <c r="F35" i="13"/>
  <c r="F42" i="13" s="1"/>
  <c r="F85" i="13" s="1"/>
  <c r="C42" i="32" s="1"/>
  <c r="F43" i="11"/>
  <c r="F50" i="11" s="1"/>
  <c r="F88" i="11" s="1"/>
  <c r="C40" i="32" s="1"/>
  <c r="F75" i="20"/>
  <c r="F8" i="9"/>
  <c r="F47" i="9" s="1"/>
  <c r="C36" i="32" s="1"/>
  <c r="F45" i="14" l="1"/>
  <c r="F83" i="14" s="1"/>
  <c r="C55" i="32" s="1"/>
  <c r="F122" i="5"/>
  <c r="F153" i="5" s="1"/>
  <c r="F160" i="5" s="1"/>
  <c r="F199" i="5" s="1"/>
  <c r="C8" i="32" s="1"/>
  <c r="F47" i="6" l="1"/>
  <c r="F85" i="6" l="1"/>
  <c r="F92" i="6" s="1"/>
  <c r="F129" i="6" s="1"/>
  <c r="F136" i="6" s="1"/>
  <c r="F168" i="6" s="1"/>
  <c r="F176" i="6" s="1"/>
  <c r="F212" i="6" s="1"/>
  <c r="F218" i="6" s="1"/>
  <c r="F255" i="6" s="1"/>
  <c r="C10" i="32" s="1"/>
  <c r="F46" i="2"/>
  <c r="F86" i="2" s="1"/>
  <c r="C12" i="32" s="1"/>
  <c r="F51" i="20"/>
  <c r="F87" i="20" s="1"/>
  <c r="F94" i="20" s="1"/>
  <c r="F132" i="20" s="1"/>
  <c r="F139" i="20" s="1"/>
  <c r="F171" i="20" s="1"/>
  <c r="C18" i="32" s="1"/>
  <c r="F50" i="16"/>
  <c r="F90" i="16" s="1"/>
  <c r="C57" i="32" s="1"/>
  <c r="F82" i="3"/>
  <c r="F112" i="3" s="1"/>
  <c r="F119" i="3" s="1"/>
  <c r="F158" i="3" s="1"/>
  <c r="C4" i="32" s="1"/>
  <c r="C34" i="32"/>
  <c r="C45" i="32" l="1"/>
  <c r="C52" i="32" s="1"/>
  <c r="C68" i="32" s="1"/>
  <c r="B6" i="45" s="1"/>
  <c r="B15" i="45" s="1"/>
  <c r="B18" i="45" s="1"/>
  <c r="B21" i="45" s="1"/>
  <c r="B24" i="45" s="1"/>
  <c r="B27" i="45" s="1"/>
</calcChain>
</file>

<file path=xl/sharedStrings.xml><?xml version="1.0" encoding="utf-8"?>
<sst xmlns="http://schemas.openxmlformats.org/spreadsheetml/2006/main" count="6552" uniqueCount="1382">
  <si>
    <t>Item</t>
  </si>
  <si>
    <t>Description</t>
  </si>
  <si>
    <t>Unit</t>
  </si>
  <si>
    <t>Quantity</t>
  </si>
  <si>
    <t>Rate</t>
  </si>
  <si>
    <t>Amount</t>
  </si>
  <si>
    <t>CLEARING AND GRUBBING</t>
  </si>
  <si>
    <t>B17.01</t>
  </si>
  <si>
    <t>Clearing and grubbing</t>
  </si>
  <si>
    <t>ha</t>
  </si>
  <si>
    <t>Removal and grubbing of large trees and tree stumps:</t>
  </si>
  <si>
    <t>(a) Girth exceeding 1m up to and including 2m</t>
  </si>
  <si>
    <t>(b) Girth exceeding 2m up to and including 3m</t>
  </si>
  <si>
    <t>Removal and storage of selected vegetation</t>
  </si>
  <si>
    <t>TOTAL CARRIED FORWARD TO SUMMARY</t>
  </si>
  <si>
    <t>No</t>
  </si>
  <si>
    <t>(a) Cost of removal, storing, protection and replanting in a protected and fenced off area of selected vegetation</t>
  </si>
  <si>
    <t>Prov Sum</t>
  </si>
  <si>
    <t>(b) Charge on provisional sum</t>
  </si>
  <si>
    <t>%</t>
  </si>
  <si>
    <r>
      <t>m</t>
    </r>
    <r>
      <rPr>
        <vertAlign val="superscript"/>
        <sz val="10"/>
        <color theme="1"/>
        <rFont val="Calibri"/>
        <family val="2"/>
        <scheme val="minor"/>
      </rPr>
      <t>2</t>
    </r>
  </si>
  <si>
    <r>
      <t>m</t>
    </r>
    <r>
      <rPr>
        <vertAlign val="superscript"/>
        <sz val="10"/>
        <color theme="1"/>
        <rFont val="Calibri"/>
        <family val="2"/>
        <scheme val="minor"/>
      </rPr>
      <t>3</t>
    </r>
  </si>
  <si>
    <t>GENERAL REQUIREMENTS AND PROVISIONS</t>
  </si>
  <si>
    <t>B12.01</t>
  </si>
  <si>
    <t>(i) 0m to 1.5m</t>
  </si>
  <si>
    <t>(ii) Over 1.5m to 3m</t>
  </si>
  <si>
    <t>B12.02</t>
  </si>
  <si>
    <t>Backfilling of excavations made for locating, protecting, adjusting or shifting of existing services</t>
  </si>
  <si>
    <t>(a) Using the excavated materials</t>
  </si>
  <si>
    <t>(b) Using imported selected materials</t>
  </si>
  <si>
    <t>(c) Extra over items B12.02(a) and (b) for stabilising with 3% CEM II 32.5N cement</t>
  </si>
  <si>
    <t>B12.03</t>
  </si>
  <si>
    <t>Excavation for installation of new services:</t>
  </si>
  <si>
    <t>TOTAL CARRIED FORWARD TO THE NEXT PAGE</t>
  </si>
  <si>
    <t>TOTAL BROUGHT FORWARD FROM PREVIOUS PAGE</t>
  </si>
  <si>
    <t>(c) Extra over for excavation of hard material irrespective of depth:</t>
  </si>
  <si>
    <t>(i) Extra over sub-item B12.03(a)</t>
  </si>
  <si>
    <t>B12.04</t>
  </si>
  <si>
    <t>Backfilling of excavations made for installation of new services</t>
  </si>
  <si>
    <t>B12.05</t>
  </si>
  <si>
    <t>B12.06</t>
  </si>
  <si>
    <t>Shifting of services</t>
  </si>
  <si>
    <t>(ii) Handling cost and profit in respect of sub-item B12.06(i)</t>
  </si>
  <si>
    <t>CONTRACTOR'S ESTABLISHMENT ON SITE AND GENERAL OBLIGATIONS</t>
  </si>
  <si>
    <t>B13.01</t>
  </si>
  <si>
    <t>Contractor's general obligations</t>
  </si>
  <si>
    <t>(a) Fixed obligations</t>
  </si>
  <si>
    <t>(b) Value-related obligations</t>
  </si>
  <si>
    <t>(d) Health and safety obligations</t>
  </si>
  <si>
    <t>(c) Time related obligations</t>
  </si>
  <si>
    <t>L/sum</t>
  </si>
  <si>
    <t>Month</t>
  </si>
  <si>
    <r>
      <t>m</t>
    </r>
    <r>
      <rPr>
        <vertAlign val="superscript"/>
        <sz val="10"/>
        <color theme="1"/>
        <rFont val="Calibri"/>
        <family val="2"/>
        <scheme val="minor"/>
      </rPr>
      <t>3</t>
    </r>
    <r>
      <rPr>
        <sz val="10"/>
        <color theme="1"/>
        <rFont val="Calibri"/>
        <family val="2"/>
        <scheme val="minor"/>
      </rPr>
      <t>-km</t>
    </r>
  </si>
  <si>
    <t>HOUSING, OFFICES AND LABORATORY FOR THE ENGINEER'S PERSONNEL</t>
  </si>
  <si>
    <t>Office and laboratory accommodation</t>
  </si>
  <si>
    <t>(b) Laboratories (interior floor space only)</t>
  </si>
  <si>
    <t>(a) Offices (interior floor space only)</t>
  </si>
  <si>
    <t xml:space="preserve">(c) Open concrete working floors, 150 mm thick </t>
  </si>
  <si>
    <t>(e) Ablution  units</t>
  </si>
  <si>
    <t>Office and laboratory furniture</t>
  </si>
  <si>
    <t>(a) Chairs</t>
  </si>
  <si>
    <t>(d) Desks, complete with drawers and locks</t>
  </si>
  <si>
    <t>(c) High chairs for laboratory</t>
  </si>
  <si>
    <t>(f) Conference tables</t>
  </si>
  <si>
    <t>(e) Drawing tables</t>
  </si>
  <si>
    <t>B14.03</t>
  </si>
  <si>
    <t>Office and laboratory fittings, installations and equipment</t>
  </si>
  <si>
    <t>(a) Items measured by number:</t>
  </si>
  <si>
    <t>(i) 220/250 volt power points</t>
  </si>
  <si>
    <t>(ii) 400/231 volt 3-phase power points</t>
  </si>
  <si>
    <t>(vi) Wash-hand basins complete with tapes and drains</t>
  </si>
  <si>
    <t>(vii) Laboratory basins complete with swan-neck taps and drains</t>
  </si>
  <si>
    <t xml:space="preserve">(ix) Fume cupboards complete according to the drawings </t>
  </si>
  <si>
    <t>(x) Fire extinguishers, 9.0kg all purpose dry powder type, complete, mounted on wall with brackets</t>
  </si>
  <si>
    <t>(xi) Air-conditioning units with 2.2kW minimum capacity, mounted and with own power connection</t>
  </si>
  <si>
    <t>(xiv) General-purpose steel cupboards with shelves</t>
  </si>
  <si>
    <t>(xvi) Refrigerators</t>
  </si>
  <si>
    <t>(xvii) Bookcases</t>
  </si>
  <si>
    <t>(xviii) Voltage stabilisers</t>
  </si>
  <si>
    <t>(b) Prime-cost items paid for in a lump sum:</t>
  </si>
  <si>
    <t>(viii) The provision of gas installations, including gas storage cylinders, tubing, regulators, gas burners and shut-off cocks</t>
  </si>
  <si>
    <t>(x) Handling costs and profit in respect of sub-item B14.03(b)(ix)</t>
  </si>
  <si>
    <t>(xii) Handling costs and profit in respect of sub-item B14.03(b)(xi)</t>
  </si>
  <si>
    <t>(xiv) Handling costs and profit in respect of sub-item B14.03(b)(xiii)</t>
  </si>
  <si>
    <t>Lump sum</t>
  </si>
  <si>
    <t>PC Sum</t>
  </si>
  <si>
    <t>(c) Items measured by area:</t>
  </si>
  <si>
    <t>(ii) Work benches complete with concrete slab top, minimum thickness 75 mm</t>
  </si>
  <si>
    <t>(iii) Work benches complete with wooden top, minimum thickness 25 mm</t>
  </si>
  <si>
    <t>(vii) Venetian blinds</t>
  </si>
  <si>
    <t>(viii) Notice boards as specified</t>
  </si>
  <si>
    <t>Carports, as specified, at offices and laboratory buildings</t>
  </si>
  <si>
    <t>No of persons</t>
  </si>
  <si>
    <t>(c) Cooking unit, complete with stove, basin, concrete working table, shelving sink and power supply</t>
  </si>
  <si>
    <t>Rented, hotel and other accommodation</t>
  </si>
  <si>
    <t>(b) Handling costs and profit in respect of subitem 14.07(a)</t>
  </si>
  <si>
    <t>Services</t>
  </si>
  <si>
    <t>(a) Services at office and laboratories</t>
  </si>
  <si>
    <t>(i) Fixed costs</t>
  </si>
  <si>
    <t>(ii) Running costs</t>
  </si>
  <si>
    <t>(d) Services for labourers' accommodation on the site</t>
  </si>
  <si>
    <t>B14.10</t>
  </si>
  <si>
    <t>Lump Sum</t>
  </si>
  <si>
    <t>B15.00</t>
  </si>
  <si>
    <t>ACCOMMODATION OF TRAFFIC</t>
  </si>
  <si>
    <t>B15.01</t>
  </si>
  <si>
    <t>Accommodating traffic and maintaining temporary deviations</t>
  </si>
  <si>
    <t>(a) On the national route</t>
  </si>
  <si>
    <t>B15.03</t>
  </si>
  <si>
    <t>(a) Flagmen</t>
  </si>
  <si>
    <t>(e) Road signs, R- and TR- series (1200 mm)</t>
  </si>
  <si>
    <t>(h) Delineators (DTG50J)(1200 mm x 250 mm)</t>
  </si>
  <si>
    <t>(i) Single</t>
  </si>
  <si>
    <t>(ii) Mounted back to back</t>
  </si>
  <si>
    <t>(k) Single guardrails attached to posts</t>
  </si>
  <si>
    <t>(l) Movable barriers</t>
  </si>
  <si>
    <t>(n) Other traffic control measures ordered by the engineer:</t>
  </si>
  <si>
    <t>(i) Provision of other traffic control measures</t>
  </si>
  <si>
    <t>(ii) Handling costs and profit in respect of subitem B15.03(n)(i)</t>
  </si>
  <si>
    <t>Prov sum</t>
  </si>
  <si>
    <t>km</t>
  </si>
  <si>
    <t>(f) Road signs, TW series (1500 mm)</t>
  </si>
  <si>
    <t>m</t>
  </si>
  <si>
    <t>Relocation of traffic-control facilities</t>
  </si>
  <si>
    <t>Temporary culverts</t>
  </si>
  <si>
    <t>(a) Provision and laying of temporary prefabricated culverts complete</t>
  </si>
  <si>
    <t>(i) 600 mm dia type IJ class 100D pipe culvert on class B bedding</t>
  </si>
  <si>
    <t>(c) Eventual removal of prefabricated culverts</t>
  </si>
  <si>
    <t>B15.14</t>
  </si>
  <si>
    <t>(a) Safety jackets</t>
  </si>
  <si>
    <t>B15.15</t>
  </si>
  <si>
    <t>B15.16</t>
  </si>
  <si>
    <t>Penalties</t>
  </si>
  <si>
    <t>(a) Fixed penalty per occurrence</t>
  </si>
  <si>
    <t>(b) Time related penalty</t>
  </si>
  <si>
    <t>Rate Only</t>
  </si>
  <si>
    <t>hr</t>
  </si>
  <si>
    <t>per 15 min</t>
  </si>
  <si>
    <t>(c) Time related penalty</t>
  </si>
  <si>
    <t>B15/17.01</t>
  </si>
  <si>
    <t>Ha</t>
  </si>
  <si>
    <t>B15/33.01</t>
  </si>
  <si>
    <t>Cut and borrow to fill, including free-haul up to 1 km</t>
  </si>
  <si>
    <t>(a) Gravel material in compacted layer thickness of 200 mm and less</t>
  </si>
  <si>
    <t>B15/33.03</t>
  </si>
  <si>
    <t>Extra-over item 3301 for excavation of material in:</t>
  </si>
  <si>
    <t>(a) Intermediate excavation</t>
  </si>
  <si>
    <t>(b) Hard excavation</t>
  </si>
  <si>
    <t>B15/33.10</t>
  </si>
  <si>
    <t>B15/33.13</t>
  </si>
  <si>
    <t>Finishing of cut and fill slopes</t>
  </si>
  <si>
    <t>(b) Fill slopes</t>
  </si>
  <si>
    <t>B15/34.01</t>
  </si>
  <si>
    <t>Pavement layers constructed from gravel taken from cut or borrow, including free-haul up to 1 km</t>
  </si>
  <si>
    <t>(f) Gravel base (chemically stabilised material) compacted to:</t>
  </si>
  <si>
    <t>(iii) 95% of modified AASHTO density (150 mm compacted layer thickness)</t>
  </si>
  <si>
    <t>B15/34.02</t>
  </si>
  <si>
    <t>Extra-over item 34.01 for excavation of material in:</t>
  </si>
  <si>
    <t>B15/35.01</t>
  </si>
  <si>
    <t>Chemical stabilisation extra-over unstabilised compacted layers</t>
  </si>
  <si>
    <t>(a) 150 mm thick</t>
  </si>
  <si>
    <t>B15/35.02</t>
  </si>
  <si>
    <t>Chemical stabilising agent</t>
  </si>
  <si>
    <t>(a) CEM II 32.5 (or similar approved by the engineer)</t>
  </si>
  <si>
    <t>Prime coat</t>
  </si>
  <si>
    <t>(f) E-prime</t>
  </si>
  <si>
    <t>B15/41.03</t>
  </si>
  <si>
    <t>Extra over item 41.01 for applying the prime coat in areas accessible only to hand held equipment</t>
  </si>
  <si>
    <t>B15/44.01</t>
  </si>
  <si>
    <r>
      <t>Single seals with Grade 1 aggregate and Cationic 65% spray grade emulsion seal at 1.2litres net cold bitumen per m</t>
    </r>
    <r>
      <rPr>
        <vertAlign val="superscript"/>
        <sz val="10"/>
        <color theme="1"/>
        <rFont val="Calibri"/>
        <family val="2"/>
        <scheme val="minor"/>
      </rPr>
      <t>2</t>
    </r>
  </si>
  <si>
    <t>B15/44.02</t>
  </si>
  <si>
    <t>Bituminous binder variations</t>
  </si>
  <si>
    <t>(d) 65% spray grade emulsion</t>
  </si>
  <si>
    <t>t</t>
  </si>
  <si>
    <t>litre</t>
  </si>
  <si>
    <t>B15/44.04</t>
  </si>
  <si>
    <t>Application of a fog spray</t>
  </si>
  <si>
    <t>(d) 30% spray grade emulsion</t>
  </si>
  <si>
    <t>B15/57.02</t>
  </si>
  <si>
    <t>(a) White lines (broken or unbroken)</t>
  </si>
  <si>
    <t>(i) 100 mm</t>
  </si>
  <si>
    <t>(b) Yellow lines (broken or unbroken)</t>
  </si>
  <si>
    <t>B15/57.06</t>
  </si>
  <si>
    <t>Setting out and premarking the lines (excluding traffic-island markings, lettering and symbols</t>
  </si>
  <si>
    <t>B15/57.08</t>
  </si>
  <si>
    <t>Removal of existing, temporary or permanent road paint markings by:</t>
  </si>
  <si>
    <t>(a) Sandblasting</t>
  </si>
  <si>
    <t>(b) Overpainting as a temporary measure</t>
  </si>
  <si>
    <t>(c) Water jetting</t>
  </si>
  <si>
    <t>B15/57.09</t>
  </si>
  <si>
    <t>Removing existing road studs</t>
  </si>
  <si>
    <t>DAYWORKS</t>
  </si>
  <si>
    <t>B18.01</t>
  </si>
  <si>
    <t>Personnel</t>
  </si>
  <si>
    <t>(a) Unskilled labour</t>
  </si>
  <si>
    <t>(b) Semi-skilled labour</t>
  </si>
  <si>
    <t>(c) Skilled labour</t>
  </si>
  <si>
    <t>B18.02</t>
  </si>
  <si>
    <t>Equipment</t>
  </si>
  <si>
    <t>(a) Motor grader (112 kW)</t>
  </si>
  <si>
    <t>(b) Excavator (92 kW)</t>
  </si>
  <si>
    <t>(c) Dozer (123kW)</t>
  </si>
  <si>
    <t>(d) Rubber tyred loader (60kW)</t>
  </si>
  <si>
    <t>(e) Tractor-loader-backhoe (55kW) TLB</t>
  </si>
  <si>
    <t>(g) Pedestrian vibrating roller (1.5 ton)</t>
  </si>
  <si>
    <t>(f) Pedestrian vibrating roller (0.5 ton)</t>
  </si>
  <si>
    <t>(h) Self-propelled vibratory roller (80 kW)</t>
  </si>
  <si>
    <t>(i) Loaders (60 kW and mass 12 tons)</t>
  </si>
  <si>
    <r>
      <t>(j) 6m</t>
    </r>
    <r>
      <rPr>
        <vertAlign val="superscript"/>
        <sz val="10"/>
        <color theme="1"/>
        <rFont val="Calibri"/>
        <family val="2"/>
        <scheme val="minor"/>
      </rPr>
      <t>3</t>
    </r>
    <r>
      <rPr>
        <sz val="10"/>
        <color theme="1"/>
        <rFont val="Calibri"/>
        <family val="2"/>
        <scheme val="minor"/>
      </rPr>
      <t xml:space="preserve"> tip truck</t>
    </r>
  </si>
  <si>
    <t>B18.03</t>
  </si>
  <si>
    <t>Materials</t>
  </si>
  <si>
    <t>(a) Procurement of materials</t>
  </si>
  <si>
    <t>h</t>
  </si>
  <si>
    <t>(b) Contractor's handling costs profit and other charges in respect of subitem B18.03 (a)</t>
  </si>
  <si>
    <t>B18.04</t>
  </si>
  <si>
    <t>Transport</t>
  </si>
  <si>
    <t>(a) LDV</t>
  </si>
  <si>
    <t>(b) Flatbed truck</t>
  </si>
  <si>
    <t>DRAINS</t>
  </si>
  <si>
    <t>B21.01</t>
  </si>
  <si>
    <t>Excavation for open drains</t>
  </si>
  <si>
    <t>(a) Excavating soft material situated within the following depth ranges below the surface level</t>
  </si>
  <si>
    <t>(i) 0 m up to 1.5 m</t>
  </si>
  <si>
    <t>(b) Extra over subitem 21.01(a) for excavation in hard material, irrespective of depth</t>
  </si>
  <si>
    <t>Excavation for subsoil drainage systems</t>
  </si>
  <si>
    <t xml:space="preserve">(b) Extra over subitem 21.03(a) for excavating in hard material irrespective of depth </t>
  </si>
  <si>
    <t>B21.04</t>
  </si>
  <si>
    <t>Impermeable backfilling to subsoil drainage systems</t>
  </si>
  <si>
    <t>(a) Unstabilised natural gravel</t>
  </si>
  <si>
    <t>B14.11</t>
  </si>
  <si>
    <t>Provision of mobile outdoor weather station</t>
  </si>
  <si>
    <t>Number (No)</t>
  </si>
  <si>
    <t>Amber flashing lights mounted on signs</t>
  </si>
  <si>
    <t>(b) Hard hats</t>
  </si>
  <si>
    <t>Provision of safety equipment for use by visitors/the engineer</t>
  </si>
  <si>
    <t>(c) Emergency rotating mini lightbar for mobile use</t>
  </si>
  <si>
    <t>(d) Magnetic "construction" sticker for vehicles with 100mm high lettering</t>
  </si>
  <si>
    <t>Provision of traffic safety</t>
  </si>
  <si>
    <t>(a) Traffic safety officer</t>
  </si>
  <si>
    <t>(b) Traffic safety vehicle</t>
  </si>
  <si>
    <t>B17.07</t>
  </si>
  <si>
    <t>Removal and temporary stockpiling of topsoil</t>
  </si>
  <si>
    <t>(a) In windrows alongside the work area</t>
  </si>
  <si>
    <t>(d) Ganger</t>
  </si>
  <si>
    <t>(e) Foreman</t>
  </si>
  <si>
    <t>Banks and dykes</t>
  </si>
  <si>
    <t>(b) G5 material stabilised with 5% stabilising agent (CEM II 32.5N)</t>
  </si>
  <si>
    <t>(b) Crushed stone obtained from commercial sources</t>
  </si>
  <si>
    <t>Natural permeable material in subsoil drainage systems (washed crushed stone):</t>
  </si>
  <si>
    <t>(b) Sand obtained from commercial sources</t>
  </si>
  <si>
    <t>(ii) Medium grade</t>
  </si>
  <si>
    <t>Natural permeable material in subsoil drainage systems (washed sand)</t>
  </si>
  <si>
    <t>Pipes in subsoil drainage systems:</t>
  </si>
  <si>
    <t>Concrete outlet structures, manhole boxes, junction boxes and cleaning eyes for subsoil drainage systems</t>
  </si>
  <si>
    <t>(a) Outlet structures</t>
  </si>
  <si>
    <t>(c) Junction boxes</t>
  </si>
  <si>
    <t>(d) Cleaning eyes</t>
  </si>
  <si>
    <t>Concrete caps for subsoil drain pipes</t>
  </si>
  <si>
    <t>Overhaul for material hauled in excess of 1.0 km free-haul (normal overhaul)</t>
  </si>
  <si>
    <t>Test flushing of pipe subsoil drains</t>
  </si>
  <si>
    <t>Selected backfill material under concrete lined side drains compacted to 93% of modified AASHTO density</t>
  </si>
  <si>
    <t>Subsoil outlet marker board</t>
  </si>
  <si>
    <t>B51.00</t>
  </si>
  <si>
    <t>PITCHING, STONEWORK AND PROTECTING AGAINST EROSION</t>
  </si>
  <si>
    <t>Stone pitching</t>
  </si>
  <si>
    <t>(b) Grouted stone pitching</t>
  </si>
  <si>
    <t>GABIONS</t>
  </si>
  <si>
    <t>Foundation trench excavation and backfilling:</t>
  </si>
  <si>
    <t>(b) In all other classes of material</t>
  </si>
  <si>
    <t>Surface preparation for bedding the gabions</t>
  </si>
  <si>
    <t>Gabions</t>
  </si>
  <si>
    <t>(a) Gabion boxes</t>
  </si>
  <si>
    <t>Synthetic filter fabric</t>
  </si>
  <si>
    <t>(a) Polytex A5 or similar approved</t>
  </si>
  <si>
    <t>(ii) 1 m wide by 0.5 m high by 2 m long (nominal diameter of mesh wire 2.5 mm - mesh max: 80 x 100 mm)</t>
  </si>
  <si>
    <t>(i) 1 m wide by 1 m high by 2 m long (nominal diameter of mesh wire 2.5 mm - mesh max: 80 x 100 mm)</t>
  </si>
  <si>
    <t>(i) 1 m diaphragm spacing, 6 m long by 2 m wide by 0.3 m deep (nominal diameter of mesh wire 2.5 mm - mesh max: 80 x 100 mm)</t>
  </si>
  <si>
    <t>GUARDRAILS</t>
  </si>
  <si>
    <t>(a) End wings</t>
  </si>
  <si>
    <t>(e) End treatments in accordance with the drawings where double guardrail sections are used</t>
  </si>
  <si>
    <t>Additional guardrail posts</t>
  </si>
  <si>
    <t>Reflective plates</t>
  </si>
  <si>
    <t>Removing existing guardrails</t>
  </si>
  <si>
    <t>Re-erecting of guardrails with recovered and/or new material</t>
  </si>
  <si>
    <t>(a) Single guardrail</t>
  </si>
  <si>
    <t>(b) Double guardrail</t>
  </si>
  <si>
    <t>Re-erection of end treatments with recovered materials</t>
  </si>
  <si>
    <t>New material required for the re-erection of guardrails with recovered materials:</t>
  </si>
  <si>
    <t>(a) Guardrails</t>
  </si>
  <si>
    <t>(b) Timber posts</t>
  </si>
  <si>
    <t>(d) Reflective plates</t>
  </si>
  <si>
    <t>(c) Steel posts</t>
  </si>
  <si>
    <t>(f) Splice bolt complete with nut and washer</t>
  </si>
  <si>
    <t>(g) Post bolt complete with nut and washer</t>
  </si>
  <si>
    <t>(h) Reinforcing plates</t>
  </si>
  <si>
    <t>(e) Spacer blocks</t>
  </si>
  <si>
    <t>Extra over items 54.01 and 54.02 for drilling and blasting holes for guardrail posts</t>
  </si>
  <si>
    <t>Guardrails on 3.81 m spaced posts</t>
  </si>
  <si>
    <t>(a) Complete galvanised system on:</t>
  </si>
  <si>
    <t>(i) Timber posts</t>
  </si>
  <si>
    <t>(ii) Steel posts</t>
  </si>
  <si>
    <t xml:space="preserve">(b) Extra over 54.01(a) for the following </t>
  </si>
  <si>
    <t>(i) Flared ends (including end wing)</t>
  </si>
  <si>
    <t>(iii) End treatments in accordance with the drawings where double guardrail sections are used</t>
  </si>
  <si>
    <t>(iv) Bridge adaptors</t>
  </si>
  <si>
    <t>B54.07</t>
  </si>
  <si>
    <t>B54.14</t>
  </si>
  <si>
    <t>Nailing of gang nail plates on top of timber guardrail posts</t>
  </si>
  <si>
    <t>FENCING</t>
  </si>
  <si>
    <t>Clearing the fence line, 2 m wide strip</t>
  </si>
  <si>
    <t>Supply and erect new fencing material for new fences and for supplementing material in existing fences which are being repaired or removed</t>
  </si>
  <si>
    <t>Dismantling existing fences</t>
  </si>
  <si>
    <t>(a) Fences</t>
  </si>
  <si>
    <t>(i) Stock proof fencing</t>
  </si>
  <si>
    <t>B55.10</t>
  </si>
  <si>
    <t>Repairing existing fences</t>
  </si>
  <si>
    <t>(a) Stock proof fences</t>
  </si>
  <si>
    <t>B55.00</t>
  </si>
  <si>
    <t>Moving existing fences and gates</t>
  </si>
  <si>
    <t>(a) Barbed wire - 3.2 x 2.5 mm oval high tensile grade single strand SANS 675, fully galvanized</t>
  </si>
  <si>
    <t>(b) Smooth wire - 3 mm dia high tensile grade ( SANS 675) fully galvanized</t>
  </si>
  <si>
    <t>(i) Vertical</t>
  </si>
  <si>
    <t>(ii) Inclined:</t>
  </si>
  <si>
    <t>B56.00</t>
  </si>
  <si>
    <t>ROAD SIGNS</t>
  </si>
  <si>
    <t>B56.01</t>
  </si>
  <si>
    <t>(c) Prepainted galvanized steel plate (chromadek or approve equivalent)</t>
  </si>
  <si>
    <r>
      <t>(i) Area not exceed 2 m</t>
    </r>
    <r>
      <rPr>
        <vertAlign val="superscript"/>
        <sz val="10"/>
        <color theme="1"/>
        <rFont val="Calibri"/>
        <family val="2"/>
        <scheme val="minor"/>
      </rPr>
      <t>2</t>
    </r>
  </si>
  <si>
    <t>(d) Prepainted galvanized steel profiles (200 mm high chromadek or approved equivalent):</t>
  </si>
  <si>
    <t>Extra over item B56.01 for using</t>
  </si>
  <si>
    <t>(b) Lettering, symbols, numbers, arrows, emblems and borders of retro reflective material:</t>
  </si>
  <si>
    <t>Road sign supports (overhead road sign structures excluded)</t>
  </si>
  <si>
    <t xml:space="preserve">(a) Steel tubing </t>
  </si>
  <si>
    <t>(i) 50 mm x 50 mm x 2 mm</t>
  </si>
  <si>
    <t xml:space="preserve">(b) Timber </t>
  </si>
  <si>
    <t>Extra over item 56.05 for cement treated soil backfill</t>
  </si>
  <si>
    <t>Extra over item 56.05 for rock excavation</t>
  </si>
  <si>
    <t>Dismantling and storing of road signs with a surface area of:</t>
  </si>
  <si>
    <r>
      <t>(i) Area not exceeding 2 m</t>
    </r>
    <r>
      <rPr>
        <vertAlign val="superscript"/>
        <sz val="10"/>
        <color theme="1"/>
        <rFont val="Calibri"/>
        <family val="2"/>
        <scheme val="minor"/>
      </rPr>
      <t>2</t>
    </r>
  </si>
  <si>
    <r>
      <t>(ii) Area exceeding 2 m</t>
    </r>
    <r>
      <rPr>
        <vertAlign val="superscript"/>
        <sz val="10"/>
        <color theme="1"/>
        <rFont val="Calibri"/>
        <family val="2"/>
        <scheme val="minor"/>
      </rPr>
      <t>2</t>
    </r>
    <r>
      <rPr>
        <sz val="10"/>
        <color theme="1"/>
        <rFont val="Calibri"/>
        <family val="2"/>
        <scheme val="minor"/>
      </rPr>
      <t xml:space="preserve"> but not 10 m</t>
    </r>
    <r>
      <rPr>
        <vertAlign val="superscript"/>
        <sz val="10"/>
        <color theme="1"/>
        <rFont val="Calibri"/>
        <family val="2"/>
        <scheme val="minor"/>
      </rPr>
      <t>2</t>
    </r>
  </si>
  <si>
    <r>
      <t>(iii) Area exceeding 10 m</t>
    </r>
    <r>
      <rPr>
        <vertAlign val="superscript"/>
        <sz val="10"/>
        <color theme="1"/>
        <rFont val="Calibri"/>
        <family val="2"/>
        <scheme val="minor"/>
      </rPr>
      <t>2</t>
    </r>
  </si>
  <si>
    <t>B56.10</t>
  </si>
  <si>
    <t xml:space="preserve">ROAD MARKINGS </t>
  </si>
  <si>
    <t>B58.00</t>
  </si>
  <si>
    <t>LANDSCAPING AND PLANTING OF PLANTS</t>
  </si>
  <si>
    <t>Trimming</t>
  </si>
  <si>
    <t>(a) Machine trimming</t>
  </si>
  <si>
    <t>(b) Hand trimming</t>
  </si>
  <si>
    <t>Preparing the areas for grassing</t>
  </si>
  <si>
    <t>(a) Ripping</t>
  </si>
  <si>
    <t>(b) Scarifying for loosening topsoil</t>
  </si>
  <si>
    <t>(ii) Topsoil obtained from other sources by the contractor (including all haul)</t>
  </si>
  <si>
    <t>(i) Lime</t>
  </si>
  <si>
    <t>(ii) Superphosphate</t>
  </si>
  <si>
    <t>(iii) Formula 2:3:2 (22)</t>
  </si>
  <si>
    <t>(e) Providing and applying chemical fertilisers and/or soil-improvement material</t>
  </si>
  <si>
    <t>(iv) LAN</t>
  </si>
  <si>
    <t>(f) Stockpiling topsoil (free-haul 1.0 km)</t>
  </si>
  <si>
    <t>Grassing</t>
  </si>
  <si>
    <t>(ii) Providing an approved mulch</t>
  </si>
  <si>
    <t>Kl</t>
  </si>
  <si>
    <t>kg</t>
  </si>
  <si>
    <t>Anti-erosion compound</t>
  </si>
  <si>
    <t xml:space="preserve">(a) Cellulose pulp </t>
  </si>
  <si>
    <t>(i) Topsoil stored at a stockpile site agreed with by the engineer</t>
  </si>
  <si>
    <t>B59.00</t>
  </si>
  <si>
    <t>FINISHING OF THE ROAD AND ROAD RESERVE AND TREATING OLD ROADS</t>
  </si>
  <si>
    <t>Finishing of the road and road reserve</t>
  </si>
  <si>
    <t>(a) Dual carriageway road</t>
  </si>
  <si>
    <t xml:space="preserve">(b) Single carriageway road </t>
  </si>
  <si>
    <t>Treatment of old roads and temporary deviations</t>
  </si>
  <si>
    <t>B22.00</t>
  </si>
  <si>
    <t>PREFABRICATED CULVERTS</t>
  </si>
  <si>
    <t>B23.00</t>
  </si>
  <si>
    <t>Concrete chutes</t>
  </si>
  <si>
    <t>(a) 300 mm precast chute</t>
  </si>
  <si>
    <t>(a) Concrete (Class 30/19)</t>
  </si>
  <si>
    <t>(b) Formwork</t>
  </si>
  <si>
    <t>(i) Class F1 surfaced finish</t>
  </si>
  <si>
    <t>(ii) Class U2 surfaced finish</t>
  </si>
  <si>
    <t>Cast in situ concrete chutes (measured by components)</t>
  </si>
  <si>
    <t>Trimming of excavations for concrete-lined open drains</t>
  </si>
  <si>
    <t>(a) In soft material</t>
  </si>
  <si>
    <t>(b) In hard material</t>
  </si>
  <si>
    <t>Concrete lined open drains:</t>
  </si>
  <si>
    <t>(b)</t>
  </si>
  <si>
    <t>Formwork to cast in situ  on concrete lining for open drains (class F2 surface finish)</t>
  </si>
  <si>
    <t>(a) To sides with formwork on the internal face only</t>
  </si>
  <si>
    <t>(b) To sides with formwork on both internal and external faces (each face measured)</t>
  </si>
  <si>
    <t>(c) To end of slabs</t>
  </si>
  <si>
    <t>Sealed joints in concrete linings of open drains</t>
  </si>
  <si>
    <t>(i) Type A, 0.8 m wide, reinforced</t>
  </si>
  <si>
    <t>(ii) Type F, 2.5 m wide, reinforced</t>
  </si>
  <si>
    <t>(iii) Type E, 2.0 m wide, reinforced</t>
  </si>
  <si>
    <t>(b) 10 mm thick expansion joints sealed with a closed cell polyethylene sealant (Dow corning 888 or similar approved</t>
  </si>
  <si>
    <t>Steel reinforcement:</t>
  </si>
  <si>
    <t>(a) Mild steel bars</t>
  </si>
  <si>
    <t>(b) High-tensile steel bars</t>
  </si>
  <si>
    <t>(c) Welded steel fabric</t>
  </si>
  <si>
    <t>B23.16</t>
  </si>
  <si>
    <t>Excavation for locating, protecting, or shifting of existing services</t>
  </si>
  <si>
    <t>(b) Excavating soft material with hand tools which are not mechanically or pneumatically powered with in the following depth ranges below the surface level:</t>
  </si>
  <si>
    <t>(b) Excavating soft materials with hand tools which are not mechanically or pneumatically powered within the following depth ranges below the surface level:</t>
  </si>
  <si>
    <t>(c) Extra over items B12.04 (a) and (b) for stabilising with 3% Cem II 32.5N cement</t>
  </si>
  <si>
    <t>(i) Provisional sum for the shifting of services where no contract rates are applicable, as provided for in clause 13.5 of the general conditions of contract</t>
  </si>
  <si>
    <t>(f) Environmental obligations</t>
  </si>
  <si>
    <r>
      <t>(k) 10m</t>
    </r>
    <r>
      <rPr>
        <vertAlign val="superscript"/>
        <sz val="10"/>
        <color theme="1"/>
        <rFont val="Calibri"/>
        <family val="2"/>
        <scheme val="minor"/>
      </rPr>
      <t>3</t>
    </r>
    <r>
      <rPr>
        <sz val="10"/>
        <color theme="1"/>
        <rFont val="Calibri"/>
        <family val="2"/>
        <scheme val="minor"/>
      </rPr>
      <t xml:space="preserve"> tip truck</t>
    </r>
  </si>
  <si>
    <r>
      <t>(m) 250 cmf compressor (7m</t>
    </r>
    <r>
      <rPr>
        <vertAlign val="superscript"/>
        <sz val="10"/>
        <color theme="1"/>
        <rFont val="Calibri"/>
        <family val="2"/>
        <scheme val="minor"/>
      </rPr>
      <t>3</t>
    </r>
    <r>
      <rPr>
        <sz val="10"/>
        <color theme="1"/>
        <rFont val="Calibri"/>
        <family val="2"/>
        <scheme val="minor"/>
      </rPr>
      <t>/min) complete with 2 tools and operators</t>
    </r>
  </si>
  <si>
    <r>
      <t>(n) 600 cmf compressor (17m</t>
    </r>
    <r>
      <rPr>
        <vertAlign val="superscript"/>
        <sz val="10"/>
        <color theme="1"/>
        <rFont val="Calibri"/>
        <family val="2"/>
        <scheme val="minor"/>
      </rPr>
      <t>3</t>
    </r>
    <r>
      <rPr>
        <sz val="10"/>
        <color theme="1"/>
        <rFont val="Calibri"/>
        <family val="2"/>
        <scheme val="minor"/>
      </rPr>
      <t>/min) complete with 4 tools and operators</t>
    </r>
  </si>
  <si>
    <t>(i) 150 mm diameter</t>
  </si>
  <si>
    <t>(ii) 175 mm diameter</t>
  </si>
  <si>
    <t>(iii) 200 mm diameter</t>
  </si>
  <si>
    <t>Dismantling, storing and re-erecting of road signs with a surface area of:</t>
  </si>
  <si>
    <t>B57.02</t>
  </si>
  <si>
    <t>Retro reflective road marking paint (water based only)</t>
  </si>
  <si>
    <t>(a) Permanent white lines (broken or unbroken)</t>
  </si>
  <si>
    <t xml:space="preserve">(i) 100 mm wide </t>
  </si>
  <si>
    <t>(ii) 150 mm wide</t>
  </si>
  <si>
    <t xml:space="preserve">(iii) 300 mm wide </t>
  </si>
  <si>
    <t>(b) Permanent yellow lines (broken or unbroken)</t>
  </si>
  <si>
    <t>(i) 150 mm wide</t>
  </si>
  <si>
    <t>(d) Permanent white lettering and symbols</t>
  </si>
  <si>
    <t>B57.06</t>
  </si>
  <si>
    <t>Setting out and premarking the lines (excluding traffic-island markings, lettering and symbols)</t>
  </si>
  <si>
    <t>B57.08</t>
  </si>
  <si>
    <t>(b) Overpainting as temporary measure</t>
  </si>
  <si>
    <t>(c) Water-jetting</t>
  </si>
  <si>
    <t>(iv) 500 mm wide</t>
  </si>
  <si>
    <t>B15.17</t>
  </si>
  <si>
    <t>(a) Compaction to 90% of modified AASHTO density (150 mm thick)</t>
  </si>
  <si>
    <t>(ii) Compacted to 90% mod AASHTO density</t>
  </si>
  <si>
    <t>(a) Gravel selected layer compacted to:</t>
  </si>
  <si>
    <t>(i) 93% of modified AASHTO density (150 mm compacted layer thickness)</t>
  </si>
  <si>
    <t>Excavation</t>
  </si>
  <si>
    <t>(a) Excavating soft material situated within the following depth ranges below the surface level:</t>
  </si>
  <si>
    <t>(ii) Exceeding 1.5 m and up to 3  m</t>
  </si>
  <si>
    <t>(iii) Exceeding 3 m and up to 4.5 m</t>
  </si>
  <si>
    <t>(b) Extra over subitem 22.01(a) for excavation in hard material, irrespective of depth</t>
  </si>
  <si>
    <t>Backfilling</t>
  </si>
  <si>
    <t>(a) Using the excavated material</t>
  </si>
  <si>
    <t>(c) Extra over subitems 22.02(a) and (b) for soil cement backfilling</t>
  </si>
  <si>
    <t>(i) With 3% cement</t>
  </si>
  <si>
    <t>Concrete pipe culverts</t>
  </si>
  <si>
    <t>(b) On class B bedding</t>
  </si>
  <si>
    <t>(i) 600 mm dia. Type IJ class 100D</t>
  </si>
  <si>
    <t>Cast in situ concrete and formwork</t>
  </si>
  <si>
    <t>Concrete backfill for culverts</t>
  </si>
  <si>
    <t xml:space="preserve">Steel reinforcement </t>
  </si>
  <si>
    <t>Dowels for jointing old and new concrete</t>
  </si>
  <si>
    <t>Removing existing concrete</t>
  </si>
  <si>
    <t>(a) Plain concrete</t>
  </si>
  <si>
    <t>Accessories</t>
  </si>
  <si>
    <t>Service ducts</t>
  </si>
  <si>
    <t>(a) HDPE pipes (Kableflex or similar approved)</t>
  </si>
  <si>
    <t>(i) 110 mm diameter</t>
  </si>
  <si>
    <t>(ii) 160 mm diameter</t>
  </si>
  <si>
    <t>Duct marker blocks</t>
  </si>
  <si>
    <t>(a) Concrete as per drawing</t>
  </si>
  <si>
    <t>B33.00</t>
  </si>
  <si>
    <t>MASS EARTHWORKS</t>
  </si>
  <si>
    <t>B33.01</t>
  </si>
  <si>
    <t>(ii) Compacted to 93% of modified AASHTO density</t>
  </si>
  <si>
    <t>Extra over item 33.01 for excavating and breaking down material in</t>
  </si>
  <si>
    <t>(c) Boulder excavation class A</t>
  </si>
  <si>
    <t>(b) Intermediate excavation</t>
  </si>
  <si>
    <t>(c) Hard excavation</t>
  </si>
  <si>
    <t>Removal of unsuitable material (including free-haul of 0.5km)</t>
  </si>
  <si>
    <t>(b) In layer thicknesses exceeding 200 mm</t>
  </si>
  <si>
    <t>(i) Stable material</t>
  </si>
  <si>
    <t>Material bladed to windrow</t>
  </si>
  <si>
    <t>B33.10</t>
  </si>
  <si>
    <t>Roadbed preparation and compaction of material</t>
  </si>
  <si>
    <t>Three roller pass compaction</t>
  </si>
  <si>
    <t>(a) Vibratory roller</t>
  </si>
  <si>
    <t>In situ treatment of roadbed</t>
  </si>
  <si>
    <t>(a) In situ treatment by ripping</t>
  </si>
  <si>
    <t>(b) In situ treatment by blasting</t>
  </si>
  <si>
    <t>Finishing off cut and fill slopes, medians and interchange areas</t>
  </si>
  <si>
    <t>(a) Cut slopes</t>
  </si>
  <si>
    <t>(c) Median and interchange areas</t>
  </si>
  <si>
    <t>Overhaul on material hauled in excess of 1.0 km (ordinary overhaul)</t>
  </si>
  <si>
    <t>PAVEMENT LAYERS OF GRAVEL MATERIAL</t>
  </si>
  <si>
    <t>Pavement layers constructed from gravel taken from cut or borrow, including free-haul up to 1.0km</t>
  </si>
  <si>
    <t>(a) Gavel selected layer compacted to:</t>
  </si>
  <si>
    <t>(d) Gravel subbase (chemically stabilised material) compacted to</t>
  </si>
  <si>
    <t>(i) 97% of modified AASHTO density (125 mm layer thickness)</t>
  </si>
  <si>
    <t xml:space="preserve">(g) Gravel shoulders compacted to </t>
  </si>
  <si>
    <t>Extra over item 34.01 for excavation of material in</t>
  </si>
  <si>
    <t>(a) Intermediated excavation</t>
  </si>
  <si>
    <t>Watering the pavement excavation floor</t>
  </si>
  <si>
    <t>kl</t>
  </si>
  <si>
    <t>STABILISATION</t>
  </si>
  <si>
    <t>(a) Gravel subbase (125 mm thick) compacted to 97% of modified AASHTO density</t>
  </si>
  <si>
    <t>Provision and application of water for curing</t>
  </si>
  <si>
    <t>Curing by covering with subsequent layer</t>
  </si>
  <si>
    <t>B36.00</t>
  </si>
  <si>
    <t>CRUSHED STONE BASE</t>
  </si>
  <si>
    <t>Crushed stone base</t>
  </si>
  <si>
    <t>(a) Constructed from type G1 material obtained from commercial sources and compacted to 88% of apparent relative density (150 mm layer thickness)</t>
  </si>
  <si>
    <t>(i) 37 mm nominal maximum size stone</t>
  </si>
  <si>
    <t>BREAKING UP EXISTING PAVEMENT LAYERS</t>
  </si>
  <si>
    <t>Excavating and removing existing bituminous material (except milled material_</t>
  </si>
  <si>
    <t>(b) Material to be disposed of with the average depth of excavation</t>
  </si>
  <si>
    <t>(ii) Exceeding 30 mm but not exceeding 60 mm</t>
  </si>
  <si>
    <t>Milling out cemented crushed stone</t>
  </si>
  <si>
    <t>(c) Average milling depth exceeding 100 mm</t>
  </si>
  <si>
    <t>Sawing or cutting asphalt or cemented pavement layers</t>
  </si>
  <si>
    <t>(b) Cutting asphalt</t>
  </si>
  <si>
    <t>(i) Cemented Material</t>
  </si>
  <si>
    <t>(c) Sawing cemented layers</t>
  </si>
  <si>
    <t>PRIME COAT</t>
  </si>
  <si>
    <t>ASPHALT BASE SURFACING</t>
  </si>
  <si>
    <t>Binder variations</t>
  </si>
  <si>
    <t>(a) Cement</t>
  </si>
  <si>
    <t>(l) Water spray truck (1000l)</t>
  </si>
  <si>
    <t>(a) In solid rock (material which requires blasting</t>
  </si>
  <si>
    <t>B54.15</t>
  </si>
  <si>
    <t>Single strand wire rope medium barrier</t>
  </si>
  <si>
    <t>B54.00</t>
  </si>
  <si>
    <t>B54.01</t>
  </si>
  <si>
    <t>(c) Galvanized gabion mattresses</t>
  </si>
  <si>
    <t>(g) Standards 1.850 m x 2.5 kg/m "Y" section complete with holes at 50 mm centres</t>
  </si>
  <si>
    <t>(h) Droppers 1.200 m x 0.56 kg/m ridgeback pattern (SANS 121/ISO1461)</t>
  </si>
  <si>
    <t>(1) Steel stays and anchors (1690 mm x 60dia x 3mm mild steel tubing with 230 mm x 230 mm x 3mm base plate, fully galvanized (SANS 121/ISO 1461)</t>
  </si>
  <si>
    <t>(1) Steel straining posts ( 2130 mm x 100 mm dia x 3 mm mild steel tubing with steel cap and 230 mm x 230 mm x 3mm base plate, fully galvanized (SANS 121/ISO 1461)</t>
  </si>
  <si>
    <t>(a) Background of retro-reflective material:</t>
  </si>
  <si>
    <t>Excavation and backfilling for road sign supports (not applicable to kilometre posts)</t>
  </si>
  <si>
    <t>B57.00</t>
  </si>
  <si>
    <t>B57.05</t>
  </si>
  <si>
    <t>B57.07</t>
  </si>
  <si>
    <t>Re-establishing the painted unit at the end of the defects notification period</t>
  </si>
  <si>
    <t>B57.11</t>
  </si>
  <si>
    <t>Re-establishing the painting unit on instruction of the Engineer during the construction period</t>
  </si>
  <si>
    <t>(e) Permanent yellow lettering and symbols</t>
  </si>
  <si>
    <t>(f) Permanent transverse lines, painted island and arrestor bed markings any colour</t>
  </si>
  <si>
    <t>(c) Top soiling within the road reserve where the following materials are used:</t>
  </si>
  <si>
    <t>(i) Topsoil obtained from within the road reserve or borrow areas (free-haul 1.0 km)</t>
  </si>
  <si>
    <t>(c) Hydro seeding</t>
  </si>
  <si>
    <t>(i) Providing an approved seed mixture for hydro seeding</t>
  </si>
  <si>
    <t>(iii) Hydro seeding</t>
  </si>
  <si>
    <t>Watering the already planted grass, trees and shrubs during periods of drought experienced during the growing season</t>
  </si>
  <si>
    <t>B58.12</t>
  </si>
  <si>
    <t>Removal of undesirable vegetation</t>
  </si>
  <si>
    <t>B58.03</t>
  </si>
  <si>
    <t>B81.00</t>
  </si>
  <si>
    <t>TESTING MATERIALS AND WORKMANSHIP</t>
  </si>
  <si>
    <t>(iii) Double 80 watt fluorescent light fittings complete with ballast and tubes</t>
  </si>
  <si>
    <t xml:space="preserve">(iv) Double 55 watt fluorescent light fittings complete with ballast and tubes </t>
  </si>
  <si>
    <t>(xix) Plan holder</t>
  </si>
  <si>
    <t xml:space="preserve">(xx) Flood lights complete with poles and 500 W minimum globes </t>
  </si>
  <si>
    <t>B17.00</t>
  </si>
  <si>
    <t>Overhaul of excavated and backfilled materials hauled in excess of 1.0 km free haul distance applicable to items B12.01, B12.02, B12.03 and B12.04 (excluding Cem II 32.5N cement in the case of stabilised backfill)</t>
  </si>
  <si>
    <t>Temporary traffic-control facilities</t>
  </si>
  <si>
    <t>(g) Road signs, STW-, DTG-, TGS- and TG-series (excluding delineators and barricades)</t>
  </si>
  <si>
    <t>Roadbed preparation and the compaction of material</t>
  </si>
  <si>
    <t>Road markings (water based only) Retro reflective road marking paint</t>
  </si>
  <si>
    <t>Clearing and grubbing at inlets and outlets of hydraulic structures</t>
  </si>
  <si>
    <t>(b) In temporary stockpiles after loading material into trucks including 1.0 km free haul</t>
  </si>
  <si>
    <t>(c) In windrows on the edges of borrow pits or spoil areas</t>
  </si>
  <si>
    <t>B18.00</t>
  </si>
  <si>
    <t>(i) using 10 mm aggregate</t>
  </si>
  <si>
    <t>(a) 800 x 200</t>
  </si>
  <si>
    <t>(b) 1000 x 250</t>
  </si>
  <si>
    <t>(b) On the ramps and cross roads of the interchanges</t>
  </si>
  <si>
    <t>(ii) Coarse Grade (20 mm)</t>
  </si>
  <si>
    <t>(i) 100 mm internal dia. Perforated</t>
  </si>
  <si>
    <t>(ii) 100 mm internal dia. Unperforated</t>
  </si>
  <si>
    <t>Synthetic-fibre filter fabric Grade 2</t>
  </si>
  <si>
    <t>B21.06</t>
  </si>
  <si>
    <t>B21.07</t>
  </si>
  <si>
    <t>B21.12</t>
  </si>
  <si>
    <t>(ii) 750 mm dia. Type IJ class 100D</t>
  </si>
  <si>
    <t>(iii) 900 mm dia. Type IJ class 100D</t>
  </si>
  <si>
    <t>Portal and rectangular culverts without prefabricated floor slab</t>
  </si>
  <si>
    <t>(i) Vertical formwork for F2 surface finish</t>
  </si>
  <si>
    <t>(ii) Horizontal formwork for F2 surface finish</t>
  </si>
  <si>
    <t>Removing and re-laying existing pipes (600mm dia pipe culvert on type B bedding</t>
  </si>
  <si>
    <t>(a) Manhole shafts consisting of pre-caste 1000 mm ND units</t>
  </si>
  <si>
    <t>(i) Type A (1015 mm x 1015 mm) according to SANRAL TD-D-SG-001-V1</t>
  </si>
  <si>
    <t>(ii) Type B (900 mm x 583 mm) according to SANRAL TD-D-SG-001-V1</t>
  </si>
  <si>
    <t>(iii) Double (1015 mm x 1015 mm) according to SANRAL TD-D-SG-001-V1</t>
  </si>
  <si>
    <t>(c) Step irons 185 mm in length, BS 1247 compliant</t>
  </si>
  <si>
    <t>(b) Inlet grids including concrete frames</t>
  </si>
  <si>
    <r>
      <t>N</t>
    </r>
    <r>
      <rPr>
        <sz val="10"/>
        <color indexed="8"/>
        <rFont val="Calibri"/>
        <family val="2"/>
        <scheme val="minor"/>
      </rPr>
      <t>⁰</t>
    </r>
  </si>
  <si>
    <t>Rate only</t>
  </si>
  <si>
    <t>ITEM</t>
  </si>
  <si>
    <t>SECTION</t>
  </si>
  <si>
    <t>AMOUNT</t>
  </si>
  <si>
    <t>PERFORMANCE GUARANTEE</t>
  </si>
  <si>
    <t>(b) A-E2 modified binder</t>
  </si>
  <si>
    <t>(c) Polyamine or similar</t>
  </si>
  <si>
    <t>(i) 95% of modified AASHTO density (190 mm layer thickness, 500 mm wide rounding)</t>
  </si>
  <si>
    <t>(ii) 95% of modified AASHTO density (150 mm compacted layer thickness)</t>
  </si>
  <si>
    <t>Extra-over for trial sections</t>
  </si>
  <si>
    <t>CLEANING AND GRUBBING</t>
  </si>
  <si>
    <t>ASPHALT BASE AND SURFACING</t>
  </si>
  <si>
    <t>PITCHING, STONEWORK AND PROTECTION AGAINST EROSION</t>
  </si>
  <si>
    <t>ROAD MARKINGS</t>
  </si>
  <si>
    <t>LANDSCAPING AND PLANTING PLANTS</t>
  </si>
  <si>
    <t>FINISHING THE ROAD AND ROAD RESERVE AND TREATING OF OLD ROADS</t>
  </si>
  <si>
    <t>TESTING MATERIAL AND WORKMANSHIP</t>
  </si>
  <si>
    <t>TOTAL BROUGHT FORWARD TO SUMMARY</t>
  </si>
  <si>
    <t>TOTAL CARRIED FORWARD TO NEXT PAGE</t>
  </si>
  <si>
    <t>B36.16</t>
  </si>
  <si>
    <t>Riding quality bonus/penalty at completion of construction</t>
  </si>
  <si>
    <t>B36.17</t>
  </si>
  <si>
    <t>(i) Straining posts, stays and anchors</t>
  </si>
  <si>
    <t>(d) Roofs over open concrete working floors</t>
  </si>
  <si>
    <t>(viii) Extractor fans installed complete with own power connection</t>
  </si>
  <si>
    <t>(xiii) Curing chamber for UCS specimens, complete with water connection, including the provision of brick partitions, plaster, paint and shelving, all complete according to the drawings</t>
  </si>
  <si>
    <t>(xv) Steel filing cabinets with drawers</t>
  </si>
  <si>
    <t>(vii) The provision of 400/231 volt 3 phase electrical power installation, including all wiring, switchboards, mains connections, etc</t>
  </si>
  <si>
    <t>(ix) Cell phone costs, including pro-rata rentals, for calls in connection with contract administration</t>
  </si>
  <si>
    <t>(i) Shelving as specified, complete with brackets</t>
  </si>
  <si>
    <t>(iv) Constant temperature baths of concrete and/or plastered brick</t>
  </si>
  <si>
    <t>Housing for labourers</t>
  </si>
  <si>
    <t>(a) Housing as specified, including beds, mattresses, beside chest, chairs, tables, lockers, electricity, plug points, electrical light fittings and burglar proofing</t>
  </si>
  <si>
    <t>(b) Ablution unit as specified, including latrines, wash basins, showers and taps</t>
  </si>
  <si>
    <t>(a) Provisional sum for providing rented housing, hotel or other accommodation as described in sub sub-clause 1403(c)(ii)</t>
  </si>
  <si>
    <t>Provision for Photostat and scanning facilities</t>
  </si>
  <si>
    <t xml:space="preserve">(c) High density type poly-ethylene pressure pipes and fittings, complete with couplings </t>
  </si>
  <si>
    <t>B22.12</t>
  </si>
  <si>
    <t>(b) In floor slabs for portal or rectangular culverts including formwork, joints and class U2 surface finish (Class 30/19).</t>
  </si>
  <si>
    <t>(c) In inlet and outlet structures, skewed ends, catch pits, manholes, kerb inlets, thrust and anchor blocks, excluding formwork but including class U2 surface finish (Class 30/19)</t>
  </si>
  <si>
    <t xml:space="preserve">(d) Formwork of concrete under subitem 22.07(c) above  </t>
  </si>
  <si>
    <t>(b) Reinforced concrete</t>
  </si>
  <si>
    <t>Treating surfaces with epoxy adhesive Epidermix 344 or similar approved</t>
  </si>
  <si>
    <t>Manholes, catch pits, precast inlet and outlet structures complete</t>
  </si>
  <si>
    <t>Overhaul on excavated material carted to spoil, backfill material (but excluding Portland cement in the case of soil cement), existing structures demolished and removed to spoil, and removing and relaying, and removing and stacking existing prefabricated culverts, for haul in excess of the free-haul distance</t>
  </si>
  <si>
    <t>(b) Using imported selected material</t>
  </si>
  <si>
    <t>B21.00</t>
  </si>
  <si>
    <t>Demolition and removal of existing kerbs and/or channel, concrete lined drains (300 mm)</t>
  </si>
  <si>
    <t>CONCRETE KERBING, CONCRETE CHANNELLING, CHUTES AND DOWNPIPES, AND CONCRETE LININGS FOR OPEN DRAINS</t>
  </si>
  <si>
    <t>(a) Cast in situ concrete lining class 30/19 for open drains</t>
  </si>
  <si>
    <t>(a) Polysulphide sealants</t>
  </si>
  <si>
    <t>B41.00</t>
  </si>
  <si>
    <t>B41.01</t>
  </si>
  <si>
    <t>Precoating the aggregate (using 'Colcote S' or similar approved</t>
  </si>
  <si>
    <t>(ii) Compressive strength of 10 Mpa to 20 Mpa</t>
  </si>
  <si>
    <t>Excavating and spoiling material from an existing pavement and/or underlying fill</t>
  </si>
  <si>
    <t>B38.00</t>
  </si>
  <si>
    <t>B15.04</t>
  </si>
  <si>
    <t>Flashing illuminated Arrow Board</t>
  </si>
  <si>
    <t>Variable Message signs mounted on trailers</t>
  </si>
  <si>
    <t xml:space="preserve">No </t>
  </si>
  <si>
    <t>B15.18</t>
  </si>
  <si>
    <t>B15.19</t>
  </si>
  <si>
    <t>Crushed stone base trial section (150 mm layer thickness) constructed in accordance with the provision of clause 3603</t>
  </si>
  <si>
    <t>(i) Compacted to 90% of modified AASHTO density</t>
  </si>
  <si>
    <t>(e) Pioneer layer (as specified in clause 3307(c))</t>
  </si>
  <si>
    <t>(d) Boulder excavation class A</t>
  </si>
  <si>
    <t xml:space="preserve">B33.21 </t>
  </si>
  <si>
    <t>Construct Side fill from stockpiled clay materials as per typical cross section</t>
  </si>
  <si>
    <t>B33.22</t>
  </si>
  <si>
    <t>Stockpiling of clay material adjacent to the road for the construction of side fill</t>
  </si>
  <si>
    <t>B33.23</t>
  </si>
  <si>
    <t>Cut to spoil, including free-haul up to 0.5 km material obtained from</t>
  </si>
  <si>
    <t>(a) Soft excavation</t>
  </si>
  <si>
    <t>(a) Penetration grade bitumen (50/70)</t>
  </si>
  <si>
    <t>B33.24</t>
  </si>
  <si>
    <t>Fill constructed with material obtained from commercial sources or sources provided by the contractor, including all haul</t>
  </si>
  <si>
    <t>(a) Gravel material in compacted layer thickness of 200 mm and less:</t>
  </si>
  <si>
    <t>(i) Compacted to 90% of modified AASHTO</t>
  </si>
  <si>
    <t>(d) Pioneer layer (as specified in subclause 3307(c))</t>
  </si>
  <si>
    <t>Extra over item 34.01(a), (d) and (g) for additional costs for procuring gravel material from commercial sources (unrestricted freehaul)</t>
  </si>
  <si>
    <t>(a) Selected layer</t>
  </si>
  <si>
    <t>(b) Subbase layer</t>
  </si>
  <si>
    <t>(c) Gravel shoulder</t>
  </si>
  <si>
    <t>B15/33.24</t>
  </si>
  <si>
    <t>Cleaning of hydraulic structures</t>
  </si>
  <si>
    <t>(a) Pipes with an internal diameter up to and including 750 mm</t>
  </si>
  <si>
    <t>(b) Pipes with an internal diameter exceeding 750 mm</t>
  </si>
  <si>
    <t>(d) Box culverts exceeding 1.5 m vertical dimensions</t>
  </si>
  <si>
    <t>(c) Box culverts up to and including 1.5 m vertical dimensions</t>
  </si>
  <si>
    <t>Stockpiling of fill material</t>
  </si>
  <si>
    <t>33/32.06</t>
  </si>
  <si>
    <t>Extra over item 33.01 for fill constructed with material obtained from commercial sources or sources provided by the contractor, including all haul</t>
  </si>
  <si>
    <t>B34.14</t>
  </si>
  <si>
    <t>B12.00</t>
  </si>
  <si>
    <t>B13.00</t>
  </si>
  <si>
    <t>B14.00</t>
  </si>
  <si>
    <t>B34.00</t>
  </si>
  <si>
    <t>B35.00</t>
  </si>
  <si>
    <t>B42.00</t>
  </si>
  <si>
    <t>B85.00</t>
  </si>
  <si>
    <t>Tack coat of 30% stable-grade emulsion</t>
  </si>
  <si>
    <t>Litre</t>
  </si>
  <si>
    <t>B42.05</t>
  </si>
  <si>
    <t/>
  </si>
  <si>
    <t>B42.06</t>
  </si>
  <si>
    <t>Variations in active filler content:</t>
  </si>
  <si>
    <t>(b) Hydrated lime</t>
  </si>
  <si>
    <t>B42.07</t>
  </si>
  <si>
    <t>Trial Sections</t>
  </si>
  <si>
    <t>(a) 40 mm continuous surfacing</t>
  </si>
  <si>
    <t>m²</t>
  </si>
  <si>
    <t>B42.08</t>
  </si>
  <si>
    <t>Cores in asphalt paving</t>
  </si>
  <si>
    <t>(a) 100mm cores</t>
  </si>
  <si>
    <t>No.</t>
  </si>
  <si>
    <t>42.15</t>
  </si>
  <si>
    <t>Application of prime coat and/or tack coat to the edges of a layer</t>
  </si>
  <si>
    <t>B42.21</t>
  </si>
  <si>
    <t>Aggregate variations</t>
  </si>
  <si>
    <t>B42.22</t>
  </si>
  <si>
    <t xml:space="preserve">Asphalt Surfacing
</t>
  </si>
  <si>
    <t>(a) Continuously graded (40mm, A-E2 modified binder (base bitumen 50/70 pen grade) and 14,0mm max aggregate size)</t>
  </si>
  <si>
    <t>(c) Grid roller</t>
  </si>
  <si>
    <t>day</t>
  </si>
  <si>
    <t>(e) Provision of a 10 seater mini-bus</t>
  </si>
  <si>
    <t>B22.29</t>
  </si>
  <si>
    <t>Breaking into existing drainage structures and building in pipes or culverts of the following size</t>
  </si>
  <si>
    <t>B81.04</t>
  </si>
  <si>
    <t>Financial contribution for the combined laboratory</t>
  </si>
  <si>
    <t>(i) Inertial laser Profilometer</t>
  </si>
  <si>
    <t>(ii) Other profilometer type, e.g. ARRB Walking or Face Dipstick</t>
  </si>
  <si>
    <t>B81.05</t>
  </si>
  <si>
    <t>(a) Establishment of equipment</t>
  </si>
  <si>
    <t>(b) Profiler surveys on:</t>
  </si>
  <si>
    <t>(i) Base layers using:</t>
  </si>
  <si>
    <t>(1) Other profilometer type, e.g. ARRB Walking or Face Dipstick</t>
  </si>
  <si>
    <t>(ii) Asphalt surfacing using:</t>
  </si>
  <si>
    <t>(1) Inertial Laser Profilometer</t>
  </si>
  <si>
    <t>B81.06</t>
  </si>
  <si>
    <t>Acceptance testing</t>
  </si>
  <si>
    <t>B35.02</t>
  </si>
  <si>
    <t>Rolled in chippings</t>
  </si>
  <si>
    <t>(a) 14 mm nominal size</t>
  </si>
  <si>
    <t>B15/B41.01</t>
  </si>
  <si>
    <t>B15/B44.05</t>
  </si>
  <si>
    <r>
      <t>m</t>
    </r>
    <r>
      <rPr>
        <vertAlign val="superscript"/>
        <sz val="11"/>
        <rFont val="Calibri"/>
        <family val="2"/>
        <scheme val="minor"/>
      </rPr>
      <t>3</t>
    </r>
  </si>
  <si>
    <r>
      <t>m</t>
    </r>
    <r>
      <rPr>
        <vertAlign val="superscript"/>
        <sz val="11"/>
        <rFont val="Calibri"/>
        <family val="2"/>
        <scheme val="minor"/>
      </rPr>
      <t>2</t>
    </r>
  </si>
  <si>
    <t>B33.20</t>
  </si>
  <si>
    <t>Construction of rock fill layer</t>
  </si>
  <si>
    <t>Extra over item 33.04 for spoiling at spoil site to be identified by the contractor including all haul.</t>
  </si>
  <si>
    <r>
      <t>m</t>
    </r>
    <r>
      <rPr>
        <vertAlign val="superscript"/>
        <sz val="11"/>
        <color theme="1"/>
        <rFont val="Calibri"/>
        <family val="2"/>
        <scheme val="minor"/>
      </rPr>
      <t>2</t>
    </r>
  </si>
  <si>
    <t>HOUSING OFFICES AND LABORATORIES FOR THE ENGINEER'S SITE PERSONNEL</t>
  </si>
  <si>
    <t xml:space="preserve">    (i)  Mobilisation period</t>
  </si>
  <si>
    <t xml:space="preserve">   (ii)  Execution of the works</t>
  </si>
  <si>
    <t>(g) Monthly reporting cost</t>
  </si>
  <si>
    <t xml:space="preserve">(h) Security on site </t>
  </si>
  <si>
    <t xml:space="preserve">Month </t>
  </si>
  <si>
    <t>(xi) Provision of an internet connection including all data costs in connection with contract administration</t>
  </si>
  <si>
    <t>(xiii) Provision of "Smartsheet" software or similar approved</t>
  </si>
  <si>
    <t>Surface regularity tests as described in subclauses B36.06 and B42.13(a)(v)</t>
  </si>
  <si>
    <t>D1000</t>
  </si>
  <si>
    <t>STAKEHOLDER AND COMMUNITY LIAISON, AND TARGETED LABOUR AND TARGETED ENTERPRISES UTILISATION AND DEVELOPMENT</t>
  </si>
  <si>
    <t>D10.01</t>
  </si>
  <si>
    <t>Stakeholder and Community Liaison and Social Facilitation</t>
  </si>
  <si>
    <t>(a) Cost of liaison, social facilitation and PLC support</t>
  </si>
  <si>
    <t>(b) Handling cost and profit in respect of sub-item D10.02 (a)</t>
  </si>
  <si>
    <t>(c) Data allowance for PLC members</t>
  </si>
  <si>
    <t>(d) Handling cost and profit in respect of sub-item D10.02 (c)</t>
  </si>
  <si>
    <t>D10.02</t>
  </si>
  <si>
    <t>Tender Process for Targeted Enterprises</t>
  </si>
  <si>
    <t>(a) Contractor's charge for the management and execution of the Targeted Enterprise procurement process</t>
  </si>
  <si>
    <t>(b) Targeted Enterprise Procurement Coordinator</t>
  </si>
  <si>
    <t>D10.03</t>
  </si>
  <si>
    <t>Responsibilities of the Contractor towards Targeted Enterprises</t>
  </si>
  <si>
    <t>(a) Contractor's establishment, management, management support, assistance, coaching, guidance, mentoring and supervision of Targeted Enterprises</t>
  </si>
  <si>
    <t>(b) Targeted Enterprise Construction Manager</t>
  </si>
  <si>
    <t>TOTAL SECTION D CARRIED FORWARD TO SUMMARY</t>
  </si>
  <si>
    <t>m2</t>
  </si>
  <si>
    <t>m3</t>
  </si>
  <si>
    <t>B42.23</t>
  </si>
  <si>
    <t>ton</t>
  </si>
  <si>
    <t>(ii) 675 mm dia. Type IJ class 100D</t>
  </si>
  <si>
    <t>(iii) 750 mm dia. Type IJ class 100D</t>
  </si>
  <si>
    <t>(iv) 900 mm dia. Type IJ class 100D</t>
  </si>
  <si>
    <t>(c) 750 mm x 450 mm Class 175S</t>
  </si>
  <si>
    <t>(d) 900 mm x 450 mm Class 175S</t>
  </si>
  <si>
    <t>(e) 900 mm x 600 mm Class 175S</t>
  </si>
  <si>
    <t>(f) 900 mm x 750 mm Class 175S</t>
  </si>
  <si>
    <t>(a) 600 mm x 450 mm Class 200S</t>
  </si>
  <si>
    <t>(b) 600 mm x 600 mm Class 200S</t>
  </si>
  <si>
    <t>(g) 1200 mm x 450 mm Class 150S</t>
  </si>
  <si>
    <t>(h) 1200 mm x 600 mm Class 150S</t>
  </si>
  <si>
    <t>(i) 1200 mm x 900 mm Class 150S</t>
  </si>
  <si>
    <t>(j) 1200 mm x 1200 mm Class 150S</t>
  </si>
  <si>
    <t>(k) 1500 mm x 600 mm Class 100S</t>
  </si>
  <si>
    <t>B1640B Hex River N4-13 km 21.767</t>
  </si>
  <si>
    <t>SURFACING OF BRIDGE DECKS</t>
  </si>
  <si>
    <t>Surfacing on bridge deck</t>
  </si>
  <si>
    <t>6100</t>
  </si>
  <si>
    <t>FOUNDATIONS FOR STRUCTURES</t>
  </si>
  <si>
    <t>Excavation:</t>
  </si>
  <si>
    <t>(a) Excavating soft material situated within the following successive depth ranges:</t>
  </si>
  <si>
    <t>(i) 0 m up to 2 m</t>
  </si>
  <si>
    <t>(ii) Exceeding 2 m and up to 4 m</t>
  </si>
  <si>
    <t>(iii) Exceeding 4 m and up to 6 m</t>
  </si>
  <si>
    <t>(b) Extra over sub item 61.02(a) for excavation in hard material irrespective of depth</t>
  </si>
  <si>
    <t>(c) Extra over sub item 61.02(a) for additional excavation required by the engineer after the excavation has been completed</t>
  </si>
  <si>
    <t>(d) Extra over subitem 61.02(a) for excavation by hand</t>
  </si>
  <si>
    <t>Access and drainage:</t>
  </si>
  <si>
    <t>(a) Access</t>
  </si>
  <si>
    <t>Backfill to excavations utilising:</t>
  </si>
  <si>
    <t>(a) Material from the excavation</t>
  </si>
  <si>
    <t xml:space="preserve">(b) Imported Material </t>
  </si>
  <si>
    <t>B61.05</t>
  </si>
  <si>
    <t>Overhaul in excess of 1,0 km on excavated material and on material imported for backfill, foundation fill and fill for caissons</t>
  </si>
  <si>
    <t>Fill within a restricted area (extra over item 33.01)</t>
  </si>
  <si>
    <r>
      <t>m</t>
    </r>
    <r>
      <rPr>
        <vertAlign val="superscript"/>
        <sz val="10"/>
        <color indexed="8"/>
        <rFont val="Calibri"/>
        <family val="2"/>
        <scheme val="minor"/>
      </rPr>
      <t>3</t>
    </r>
    <r>
      <rPr>
        <sz val="11"/>
        <color theme="1"/>
        <rFont val="Calibri"/>
        <family val="2"/>
        <scheme val="minor"/>
      </rPr>
      <t/>
    </r>
  </si>
  <si>
    <r>
      <t>m</t>
    </r>
    <r>
      <rPr>
        <vertAlign val="superscript"/>
        <sz val="10"/>
        <color indexed="8"/>
        <rFont val="Calibri"/>
        <family val="2"/>
        <scheme val="minor"/>
      </rPr>
      <t>3</t>
    </r>
    <r>
      <rPr>
        <sz val="10"/>
        <rFont val="Calibri"/>
        <family val="2"/>
        <scheme val="minor"/>
      </rPr>
      <t>-km</t>
    </r>
  </si>
  <si>
    <t>Overbreak in excavation in hard material</t>
  </si>
  <si>
    <t>Foundation fill consisting of:</t>
  </si>
  <si>
    <t>(d) Mass concrete (Class 15/19 MPa)</t>
  </si>
  <si>
    <t>(e) Concrete screed Class 15/19 75mm thick</t>
  </si>
  <si>
    <t>Establishment on site for drilling of holes</t>
  </si>
  <si>
    <t>(a) Percussion drilled 50mm dia, 4m deep. Holes to be drilled at each founding position</t>
  </si>
  <si>
    <t>Moving to and setting up the equipment at each hole to be drilled</t>
  </si>
  <si>
    <t>Drilling of holes</t>
  </si>
  <si>
    <t>(a) Percussion drilled 50mm dia, 4m deep.</t>
  </si>
  <si>
    <t>Grouting</t>
  </si>
  <si>
    <t xml:space="preserve">(a) Neat Cement and approved expanding agent. </t>
  </si>
  <si>
    <t>Dowel bars</t>
  </si>
  <si>
    <t>(a) Y25 Hot dipped galvanized</t>
  </si>
  <si>
    <r>
      <t>m</t>
    </r>
    <r>
      <rPr>
        <vertAlign val="superscript"/>
        <sz val="10"/>
        <color indexed="8"/>
        <rFont val="Calibri"/>
        <family val="2"/>
        <scheme val="minor"/>
      </rPr>
      <t>2</t>
    </r>
    <r>
      <rPr>
        <sz val="11"/>
        <color theme="1"/>
        <rFont val="Calibri"/>
        <family val="2"/>
        <scheme val="minor"/>
      </rPr>
      <t/>
    </r>
  </si>
  <si>
    <t>Foundation lining</t>
  </si>
  <si>
    <t>(i) 250 Micron polythene sheeting under approach slab</t>
  </si>
  <si>
    <r>
      <t>m</t>
    </r>
    <r>
      <rPr>
        <vertAlign val="superscript"/>
        <sz val="10"/>
        <color indexed="8"/>
        <rFont val="Calibri"/>
        <family val="2"/>
        <scheme val="minor"/>
      </rPr>
      <t>2</t>
    </r>
  </si>
  <si>
    <t>B61.51</t>
  </si>
  <si>
    <t>Lateral support to excavations or to retain road fill</t>
  </si>
  <si>
    <t>(a) Abutments</t>
  </si>
  <si>
    <t>(i) 0 to 5 m depth</t>
  </si>
  <si>
    <t>(ii) 5 to 10 m depth</t>
  </si>
  <si>
    <t>(b) Piers</t>
  </si>
  <si>
    <t>FALSEWORK, FORMWORK AND CONCRETE FINISH</t>
  </si>
  <si>
    <t>Vertical formwork to provide:</t>
  </si>
  <si>
    <t>(a) Class F1 surface finish to:</t>
  </si>
  <si>
    <t>(i) Abutments and wingwalls</t>
  </si>
  <si>
    <t>(ii) Piers</t>
  </si>
  <si>
    <t>(iii) Foundations</t>
  </si>
  <si>
    <t>(iv) Approach slab</t>
  </si>
  <si>
    <t>(b) Class F2 surface finish to:</t>
  </si>
  <si>
    <t>(ii) Deck</t>
  </si>
  <si>
    <t>(iii) Piers</t>
  </si>
  <si>
    <t>Horizontal formwork to provide:</t>
  </si>
  <si>
    <t>(i) Deck</t>
  </si>
  <si>
    <t>B62.04</t>
  </si>
  <si>
    <t>Inclined formwork to provide:</t>
  </si>
  <si>
    <t>(i) Abutment / Deck interface</t>
  </si>
  <si>
    <t>Formwork to form open joints</t>
  </si>
  <si>
    <t>(i) Approach slab / Deck joint</t>
  </si>
  <si>
    <t>(ii) Wingwall / Abutment joint</t>
  </si>
  <si>
    <t>STEEL REINFORCEMENT FOR STRUCTURES</t>
  </si>
  <si>
    <t>Steel reinforcement for:</t>
  </si>
  <si>
    <t>(a) Deck</t>
  </si>
  <si>
    <t>(i) Mild steel bars</t>
  </si>
  <si>
    <t xml:space="preserve">  t</t>
  </si>
  <si>
    <t>(ii) High yield stress steel bars (Type C)</t>
  </si>
  <si>
    <t>(b) Abutments and wingwalls (inclusive of foundations)</t>
  </si>
  <si>
    <t>(c) Piers (inclusive of foundations)</t>
  </si>
  <si>
    <t>(d) Approach Slab</t>
  </si>
  <si>
    <t>B63.04</t>
  </si>
  <si>
    <t>Extra-over item 63.01 for galvanising of reinforcement</t>
  </si>
  <si>
    <t xml:space="preserve">(a) Parapet (inclusive of end blocks): </t>
  </si>
  <si>
    <t>(ii) High-yield-stress-steel bars (type C)</t>
  </si>
  <si>
    <t>(b) Tie bars between approach slab and deck (inclusive of denso tape wrapping)</t>
  </si>
  <si>
    <t>CONCRETE FOR STRUCTURES</t>
  </si>
  <si>
    <t>B64.01</t>
  </si>
  <si>
    <t>Cast in situ concrete:</t>
  </si>
  <si>
    <t>(a) Durability concrete (Class W)</t>
  </si>
  <si>
    <t>(i) Abutments and wingwalls (Class W30/19 MPa)</t>
  </si>
  <si>
    <t>(ii) Piers (Class W30/19 MPa)</t>
  </si>
  <si>
    <t>(iii) Deck (Class W40/19 MPa)</t>
  </si>
  <si>
    <t xml:space="preserve">(b) Normal concrete </t>
  </si>
  <si>
    <t>(i) Foundations (Class 30 MPa/19)</t>
  </si>
  <si>
    <t>(ii) Approach Slab (Class 30 MPa/19)</t>
  </si>
  <si>
    <t xml:space="preserve">B64.06 </t>
  </si>
  <si>
    <t>Demolishing existing concrete</t>
  </si>
  <si>
    <t>(a) Reinforced concrete in existing structure</t>
  </si>
  <si>
    <t>(i) Existing wingwall</t>
  </si>
  <si>
    <t>B64.07</t>
  </si>
  <si>
    <t>Curing of concrete</t>
  </si>
  <si>
    <t>(a) Durability concrete (class W30/19)</t>
  </si>
  <si>
    <t>(i) Piers (tenderer to specify method of curing, to the approval of the engineer:                                                                        …………………………………………..</t>
  </si>
  <si>
    <t>(ii) Abutments and wingwalls (tenderer to specify method of curing):………………………</t>
  </si>
  <si>
    <t>(iii) Approach slab (tenderer to specify method of curing, to the approval of the engineer:                                                                        …………………………………………..</t>
  </si>
  <si>
    <t>(b) Durability concrete (class W40/19)</t>
  </si>
  <si>
    <t>(i) Deck slab (tenderer to specify method of curing, to the approval of the engineer:                                                                        …………………………………………..</t>
  </si>
  <si>
    <t>B64.08</t>
  </si>
  <si>
    <t>Hot weather concreting</t>
  </si>
  <si>
    <t>lump sum</t>
  </si>
  <si>
    <t>NO-FINES CONCRETE, JOINTS, BEARINGS, BOLT GROUPS FOR ELECTRIFICATION, PARAPETS AND DRAINAGE FOR STRUCTURES</t>
  </si>
  <si>
    <t>B66.05</t>
  </si>
  <si>
    <t>Expansion joints:</t>
  </si>
  <si>
    <t>Bearing strips:</t>
  </si>
  <si>
    <t>(a) Plastic sheeting at approach slab</t>
  </si>
  <si>
    <t>(b) 3 ply malthoid to approach slab</t>
  </si>
  <si>
    <t>(c) 3mm tempered hardboard at approach slab</t>
  </si>
  <si>
    <t>B66.15</t>
  </si>
  <si>
    <t>Numbers for structures</t>
  </si>
  <si>
    <t xml:space="preserve"> No</t>
  </si>
  <si>
    <t>Drainage pipes and weepholes:</t>
  </si>
  <si>
    <t>(a) Drainage pipes:</t>
  </si>
  <si>
    <t>(i)100mm dia. uPVC Scupper pipes</t>
  </si>
  <si>
    <t>(b) Weep holes</t>
  </si>
  <si>
    <t>(i) 50mm dia. uPVC Weepholes</t>
  </si>
  <si>
    <t>Concrete parapet (Class W40 MPa/19)</t>
  </si>
  <si>
    <t>End Blocks  (Class W40 MPa/19)</t>
  </si>
  <si>
    <t>Synthetic-fibre filter fabric</t>
  </si>
  <si>
    <t>(a) Kaymat U34 geotextile fabric to cover abutment and wing walls earth faces and around netlon drainage pipes</t>
  </si>
  <si>
    <t>B66.27</t>
  </si>
  <si>
    <t>Concrete pedestrian railings</t>
  </si>
  <si>
    <t>(a) Precast posts and handrail (Class W40/13), as shown on the drawings</t>
  </si>
  <si>
    <t>B66.28</t>
  </si>
  <si>
    <t>Drainage strips</t>
  </si>
  <si>
    <t>(a) 200mm wide DN3 netlon drainage strips at 2.5m centres</t>
  </si>
  <si>
    <t>B66.29</t>
  </si>
  <si>
    <t>Perforated drainage pipes - M65 Netlon drainage pipe or similar wrapped in Grade 2 geotextile (as specified in 2104 (a))</t>
  </si>
  <si>
    <t>B66.31</t>
  </si>
  <si>
    <t>TESTING OF MATERIALS AND WORKMANSHIP</t>
  </si>
  <si>
    <t>B81.02</t>
  </si>
  <si>
    <t>Other specialist tests requested by the Engineer</t>
  </si>
  <si>
    <t>(a) Employer's contribution to concrete durability test</t>
  </si>
  <si>
    <t>(i) Tests for water sorptivity</t>
  </si>
  <si>
    <t>Prov. sum</t>
  </si>
  <si>
    <t>(ii) Tests for oxygen permeability</t>
  </si>
  <si>
    <t>(iii) Test for chloride conductivity</t>
  </si>
  <si>
    <t>(iv) Tests for concrete cover</t>
  </si>
  <si>
    <t>(b) Other tests</t>
  </si>
  <si>
    <t>Riprap</t>
  </si>
  <si>
    <t>(b) Dumped riprap (600mm deep, 300mm dumped rock)</t>
  </si>
  <si>
    <t>(d) Synthetic-fibre filter fabric (Grade A)</t>
  </si>
  <si>
    <t>Foundation trenches</t>
  </si>
  <si>
    <t>m³</t>
  </si>
  <si>
    <t>(b) Imported material</t>
  </si>
  <si>
    <r>
      <t xml:space="preserve"> m</t>
    </r>
    <r>
      <rPr>
        <vertAlign val="superscript"/>
        <sz val="10"/>
        <rFont val="Calibri"/>
        <family val="2"/>
        <scheme val="minor"/>
      </rPr>
      <t>3</t>
    </r>
  </si>
  <si>
    <t>m³-km</t>
  </si>
  <si>
    <t xml:space="preserve">(d) Mass concrete (Class 15/19) (where directed by the Engineer) </t>
  </si>
  <si>
    <t>(e) Concrete screed (75mm thick and Class 15/19)</t>
  </si>
  <si>
    <t>(a) 250 Micron polythene sheeting under apron slab</t>
  </si>
  <si>
    <t>Lateral support to excavations</t>
  </si>
  <si>
    <t>(i) 0 m to 5 m depth</t>
  </si>
  <si>
    <t>(i) Barrel</t>
  </si>
  <si>
    <t>(ii) Earwalls and wingwalls</t>
  </si>
  <si>
    <t>(iii) Parapet, cut-off and end thickening</t>
  </si>
  <si>
    <t>(iv) Apron slab (including cut-off)</t>
  </si>
  <si>
    <t>(i) Barrel soffit</t>
  </si>
  <si>
    <t>Formwork to form open joints (barrel movement joints)</t>
  </si>
  <si>
    <t>(a) Barrel</t>
  </si>
  <si>
    <t>(ii) High-yield-stress-steel bars (Type C)</t>
  </si>
  <si>
    <t>(b) Earwalls and wingwalls</t>
  </si>
  <si>
    <t>(c) Parapet, cut-off and end thickening</t>
  </si>
  <si>
    <t>(d) Apron Slab (including cut-off)</t>
  </si>
  <si>
    <t xml:space="preserve">(iii) Welded steel mesh fabric: No. 617 (apron slab) </t>
  </si>
  <si>
    <t>B63.05</t>
  </si>
  <si>
    <t>Dowels bars</t>
  </si>
  <si>
    <t xml:space="preserve">(a) Hot dipped galvanised, R20, 1250mm long, between existing structure and new structure, all inclusive </t>
  </si>
  <si>
    <t>(i) Barrel (Class W30/19)</t>
  </si>
  <si>
    <t>(ii) Earwalls and wingwalls (Class W30/19)</t>
  </si>
  <si>
    <t>(iv) Apron slab and cut-off (Class W30/19)</t>
  </si>
  <si>
    <t>B64.02</t>
  </si>
  <si>
    <t>Manufacturing precast concrete members</t>
  </si>
  <si>
    <t>Transporting and erecting precast concrete members</t>
  </si>
  <si>
    <t>(a) Precast concrete mounting block</t>
  </si>
  <si>
    <t>B64.06</t>
  </si>
  <si>
    <t>(b) Reinforced concrete in</t>
  </si>
  <si>
    <t>(i) Existing wingwalls and apron slab</t>
  </si>
  <si>
    <t>(a) Durability concrete (Class W30/19)</t>
  </si>
  <si>
    <t>(i) Barrel, up-stands and down-stands (tenderer to specify method of curing)                                                                        …………………………………………..</t>
  </si>
  <si>
    <r>
      <t>m</t>
    </r>
    <r>
      <rPr>
        <vertAlign val="superscript"/>
        <sz val="10"/>
        <rFont val="Calibri"/>
        <family val="2"/>
        <scheme val="minor"/>
      </rPr>
      <t>3</t>
    </r>
  </si>
  <si>
    <t>(ii) Earwalls and wingwalls (tenderer to specify method of curing)                                                                        …………………………………………..</t>
  </si>
  <si>
    <t>(iii) Apron Slab and cut-off (tenderer to specify method of curing)                                                                      …………………………………………..</t>
  </si>
  <si>
    <t>B66.06</t>
  </si>
  <si>
    <t>Filled joints:</t>
  </si>
  <si>
    <t xml:space="preserve">(b) 20mm barrel movement joints </t>
  </si>
  <si>
    <t>Numbers for structures:</t>
  </si>
  <si>
    <t>(b) Weepholes</t>
  </si>
  <si>
    <t>(i) 12mm dia. uPVC Weepholes</t>
  </si>
  <si>
    <t>(a) Grade 2 geotextile fabric to culvert barrel wall earth faces and around Netlon drainage pipes or similar approved</t>
  </si>
  <si>
    <t>(a) 325mm wide DN3 netlon drainage strips at 1.8m centres</t>
  </si>
  <si>
    <r>
      <t>m</t>
    </r>
    <r>
      <rPr>
        <vertAlign val="superscript"/>
        <sz val="10"/>
        <rFont val="Calibri"/>
        <family val="2"/>
        <scheme val="minor"/>
      </rPr>
      <t>2</t>
    </r>
  </si>
  <si>
    <t>Perforated drainage pipes - M65 Netlon drainage pipe wrapped in Kaymat U34 or similar approved</t>
  </si>
  <si>
    <t xml:space="preserve">B66.30 </t>
  </si>
  <si>
    <t>Joint protection plates for barrel movement joints (including attachment)</t>
  </si>
  <si>
    <t>Other special tests requested by the engineer:</t>
  </si>
  <si>
    <t>(a) Hot dipped galvanised, R20, 1250mm long, between existing structure and new structure, all inclusive</t>
  </si>
  <si>
    <t>(ii) Earwalls</t>
  </si>
  <si>
    <t xml:space="preserve">(b) Earwalls </t>
  </si>
  <si>
    <t>(ii) Earwalls (Class W30/19)</t>
  </si>
  <si>
    <t>(ii) Earwalls (tenderer to specify method of curing)                                                                        …………………………………………..</t>
  </si>
  <si>
    <t>(i) Barrel infill slab</t>
  </si>
  <si>
    <t>(ii) Infill corbel</t>
  </si>
  <si>
    <t>(a) Hot dipped galvanised, R20, 1250mm long, between existing structure and new structure, all inclusive as per drawings</t>
  </si>
  <si>
    <t>(i) Barrel and infill slab (Class W30/19)</t>
  </si>
  <si>
    <t>(ii) Wingwalls (tenderer to specify method of curing)                                                                        …………………………………………..</t>
  </si>
  <si>
    <t>(a) 2 layers of 3 ply malthoid at infill slab</t>
  </si>
  <si>
    <t>Joint protection plates for barrel movement joints (including attachment) - 300mm x 1.6mm galvanised steel cover plate</t>
  </si>
  <si>
    <t>C4034 N4-13 KM 9.217</t>
  </si>
  <si>
    <t>C4036 N4-13 KM 14.205</t>
  </si>
  <si>
    <t>C4033 N4-13 KM 16.027</t>
  </si>
  <si>
    <t>B1684 N4-13 KM 20.863</t>
  </si>
  <si>
    <t>C4027 N4-13 KM 22.227</t>
  </si>
  <si>
    <t>C4002 N4-13 KM 27.707</t>
  </si>
  <si>
    <t>B1640B  N4-13 KM 21.767</t>
  </si>
  <si>
    <t>SECTION A</t>
  </si>
  <si>
    <t>SECTION B</t>
  </si>
  <si>
    <t>SECTION D</t>
  </si>
  <si>
    <t>SUBTOTAL A</t>
  </si>
  <si>
    <t>SUBTOTAL B</t>
  </si>
  <si>
    <t>CONTENGENCIES 5%</t>
  </si>
  <si>
    <t>VAT 15%</t>
  </si>
  <si>
    <t>TOTAL</t>
  </si>
  <si>
    <t>B33.03</t>
  </si>
  <si>
    <t>(d) Boulder excavation in excess of 20 m3</t>
  </si>
  <si>
    <t>(a) Non-cemented material</t>
  </si>
  <si>
    <t>(b) Cemented material</t>
  </si>
  <si>
    <t>Extra over subitem B33.20 for correcting rock fills that are deficient in fine material</t>
  </si>
  <si>
    <t>C2321A N4-13 km 6.272</t>
  </si>
  <si>
    <t>C4000 N4-13 KM 30.547</t>
  </si>
  <si>
    <t>B2227 N4-13 KM 30.662</t>
  </si>
  <si>
    <t>B2226 N4-13 KM 31.095</t>
  </si>
  <si>
    <t>B2225 N4-13 KM 31.666</t>
  </si>
  <si>
    <t>Gabions:</t>
  </si>
  <si>
    <t>(c) Galvanised gabion mattresses (0,3m deep, width 3m, mesh size 80 mm x 100 mm nominal diameter of mesh size 2,2 mm, and 1 m diaphragm spacing)</t>
  </si>
  <si>
    <t xml:space="preserve">(ii) Earwalls </t>
  </si>
  <si>
    <t>(b) Earwalls</t>
  </si>
  <si>
    <r>
      <t>m</t>
    </r>
    <r>
      <rPr>
        <vertAlign val="superscript"/>
        <sz val="10"/>
        <rFont val="Calibri"/>
        <family val="2"/>
        <scheme val="minor"/>
      </rPr>
      <t>2</t>
    </r>
    <r>
      <rPr>
        <sz val="11"/>
        <color theme="1"/>
        <rFont val="Calibri"/>
        <family val="2"/>
        <scheme val="minor"/>
      </rPr>
      <t/>
    </r>
  </si>
  <si>
    <t>Establishment on the site for the drilling of holes (600mm dia. Driven cast insitu piles)</t>
  </si>
  <si>
    <t>Moving to, and setting up the equipment at each position for installing the piles</t>
  </si>
  <si>
    <t>Steel reinforcement in cast in situ piles:</t>
  </si>
  <si>
    <t>(a) Mild-steel bars</t>
  </si>
  <si>
    <t>(b) High-yield-stress-steel bars (Type C)</t>
  </si>
  <si>
    <t>Cast in situ concrete in piles, underreams, bulbous bases and sockets (30 MPa/19mm)</t>
  </si>
  <si>
    <t>Extra over item  61.31 for concrete cast under  water</t>
  </si>
  <si>
    <t>Stripping/cutting the pile heads</t>
  </si>
  <si>
    <t>Establishment on the site for the load testing of piles</t>
  </si>
  <si>
    <t>Standing time for pile-installation frame</t>
  </si>
  <si>
    <t>B61.50</t>
  </si>
  <si>
    <t>(b) Providing and installing 85mm diameter mild steel tubes used for the "Cross Hole Sonic Logging" in all designated piles (per pile construction site)</t>
  </si>
  <si>
    <t>(c) Impact Frequency Response (IFR) tests and interpreted results (per pile diameter and per pile construction site)</t>
  </si>
  <si>
    <t>(d) Cross-Hole Sonic Logging tests and interpreted results (per pile diameter and per pile construction site)</t>
  </si>
  <si>
    <t>(ii) Foundations</t>
  </si>
  <si>
    <t>(i) Walkways</t>
  </si>
  <si>
    <t>(ii) Walkway</t>
  </si>
  <si>
    <t>B62.05</t>
  </si>
  <si>
    <t>Permanent formwork</t>
  </si>
  <si>
    <t xml:space="preserve">Formwork to form open joints </t>
  </si>
  <si>
    <t>(a) In the deck directly above the abutment</t>
  </si>
  <si>
    <t>(a) Deck:</t>
  </si>
  <si>
    <t>(b) Walkways</t>
  </si>
  <si>
    <t>(c) Piers</t>
  </si>
  <si>
    <t>(d) Foundations</t>
  </si>
  <si>
    <t>(i) Walkways (Class W30/19 MPa)</t>
  </si>
  <si>
    <t>(i) Piers (tenderer to specify method of curing, to the approval of the engineer):                                                                        …………………………………………..</t>
  </si>
  <si>
    <t>(ii) Walkways (tenderer to specify method of curing):………………………</t>
  </si>
  <si>
    <t>(i) Deck (tenderer to specify method of curing, to the approval of the engineer):                                                                        …………………………………………..</t>
  </si>
  <si>
    <t xml:space="preserve">PRESTRESSING </t>
  </si>
  <si>
    <t>B65.01</t>
  </si>
  <si>
    <t>Prestressing tendons:</t>
  </si>
  <si>
    <t>(a) Longitudinal tendons</t>
  </si>
  <si>
    <t>MN-m</t>
  </si>
  <si>
    <t>Anchorages and couplers:</t>
  </si>
  <si>
    <t>(a) Anchorage at jacking end</t>
  </si>
  <si>
    <t>MN</t>
  </si>
  <si>
    <t>(b) Anchorage at dead end</t>
  </si>
  <si>
    <t>(a) Claw joint or similar approved in deck extension over abutment  (40mm movement capacity)</t>
  </si>
  <si>
    <t>Concrete parapet (Class W30 MPa/19)</t>
  </si>
  <si>
    <t>End Blocks</t>
  </si>
  <si>
    <t xml:space="preserve">(ii) Tests for oxygen permeability </t>
  </si>
  <si>
    <t>(iii) Tests for chloride conductivity</t>
  </si>
  <si>
    <t>PAINTING</t>
  </si>
  <si>
    <t>Painting:</t>
  </si>
  <si>
    <t>(a) Surface protective coating to be applied to the deck soffit, sides of deck and parapets of both the new and existing bridge for aesthetic consistency (Sikagard 540W or similar approved)</t>
  </si>
  <si>
    <t>(i) 40 mm thickness asphalt (Inclusive of tack coat)</t>
  </si>
  <si>
    <t>(i) Abutments and earwalls</t>
  </si>
  <si>
    <t>(a) To form voids of dia. 721mm in the deck</t>
  </si>
  <si>
    <t>(b) Abutments and earwalls</t>
  </si>
  <si>
    <t>(e) Approach Slab</t>
  </si>
  <si>
    <t>(i) Abutments and earwalls (Class W30/19 MPa)</t>
  </si>
  <si>
    <t>(ii) Abutments and earwalls (tenderer to specify method of curing):………………………</t>
  </si>
  <si>
    <t>(iii) Approach slab (tenderer to specify method of curing, to the approval of the engineer):                                                                        …………………………………………..</t>
  </si>
  <si>
    <t>Bearings</t>
  </si>
  <si>
    <t xml:space="preserve">(a) Pot bearing </t>
  </si>
  <si>
    <t>B7200</t>
  </si>
  <si>
    <t>REINFORCED EARTH</t>
  </si>
  <si>
    <t>B72.01</t>
  </si>
  <si>
    <t>Cladding panels and Reinforcement Elements</t>
  </si>
  <si>
    <t>(a) Concrete panels (Class 30/19 MPa, cruciform shape, 140mm thick)</t>
  </si>
  <si>
    <t>MSEW structures</t>
  </si>
  <si>
    <t>C3996 N4-13 KM 32.817</t>
  </si>
  <si>
    <t>C3993 N4-13 KM 37.336</t>
  </si>
  <si>
    <t>(b) Dumped riprap (min 300mm dia)</t>
  </si>
  <si>
    <t xml:space="preserve"> m3</t>
  </si>
  <si>
    <t>(ii) Wingwalls</t>
  </si>
  <si>
    <t>(b) Wingwalls and bases</t>
  </si>
  <si>
    <t xml:space="preserve">(iii) Welded steel mesh fabric: No. 245 (apron slab) </t>
  </si>
  <si>
    <t>(ii) Wingwalls and bases (Class W30/19)</t>
  </si>
  <si>
    <t>(c) Numbers formed in concrete</t>
  </si>
  <si>
    <t>(a) 250 Micron polythene sheeting under approach slab</t>
  </si>
  <si>
    <t xml:space="preserve">(d) Approach Slab </t>
  </si>
  <si>
    <t>(iv) Approach slab (Class 30/19)</t>
  </si>
  <si>
    <t>(i) Existing headwall</t>
  </si>
  <si>
    <t>Excavation for concrete footings for walls</t>
  </si>
  <si>
    <t>Concrete bases for earth retaining systems (Class 25MPa/19)</t>
  </si>
  <si>
    <t>Infill concrete and finishing on top of the wall (Class 25MPa/19)</t>
  </si>
  <si>
    <t>Borrow to fill G6 Material from approved commercial source</t>
  </si>
  <si>
    <t>C9452 N4-13 KM 26.727</t>
  </si>
  <si>
    <t>(v) 1050 mm dia. Type IJ class 100 D</t>
  </si>
  <si>
    <t>(vi) 1200 mm dia. Type IJ class 100D</t>
  </si>
  <si>
    <t>(k) 1500 mm x 900 mm Class 100S</t>
  </si>
  <si>
    <t>B12.07</t>
  </si>
  <si>
    <t>B12.08</t>
  </si>
  <si>
    <t>(a) To form voids of dia. 822mm in the deck</t>
  </si>
  <si>
    <t>(b) Asphaltic plug or similar approved above existing pier (20mm movement capacity)</t>
  </si>
  <si>
    <t>Concrete parapets/barriers</t>
  </si>
  <si>
    <t>(1) Concrete F-shape barrier as shown on the drawings (Class W40/19)</t>
  </si>
  <si>
    <t>(a) For pedestrian railings (Class W30/19)</t>
  </si>
  <si>
    <t>(ii) 75mm dia. uPVC drain pipe to drain abutment seat (as shown on the drawings)</t>
  </si>
  <si>
    <t>B12.09</t>
  </si>
  <si>
    <t>B12.10</t>
  </si>
  <si>
    <t>B12.11</t>
  </si>
  <si>
    <t>(i) Provisional sum for the removal and relocation of streetlights, as provided for clause 13.5 of the general conditions of contract</t>
  </si>
  <si>
    <t>(ii) Handling cost and profit in respect of sub-item B12.07(i)</t>
  </si>
  <si>
    <t>Removal and relocation of trees</t>
  </si>
  <si>
    <t>(i) Removal and relocation of trees by a nominated subcontractor</t>
  </si>
  <si>
    <t>(ii) Handling cost and profit in respect of sub-item B12.08(i)</t>
  </si>
  <si>
    <t>Removal of concrete barriers</t>
  </si>
  <si>
    <t>Installation of concrete barriers</t>
  </si>
  <si>
    <t>Supply of concrete barriers</t>
  </si>
  <si>
    <t>Road studs (I-lite) or similar approved</t>
  </si>
  <si>
    <t>(a) Amber/Red (with double shanks/pins)</t>
  </si>
  <si>
    <t>(c) Red/Red (without shanks/pins)</t>
  </si>
  <si>
    <t>(d) White/White (without shanks/pins)</t>
  </si>
  <si>
    <t>(b) White/Red (with double shanks/pins)</t>
  </si>
  <si>
    <t>(iii) Yellow plastic new jersey barriers</t>
  </si>
  <si>
    <t>(i) Concrete new jersey barriers supplied by the contractor</t>
  </si>
  <si>
    <t>(ii)Concrete new jersey barriers supplied by the client</t>
  </si>
  <si>
    <t>(ii) Yellow plastic new jersey barriers</t>
  </si>
  <si>
    <t>(o) Truck mounted attenuator - Armco Alpha 70k or similar approved</t>
  </si>
  <si>
    <t xml:space="preserve">   (a) Fixed penalty per occurrence</t>
  </si>
  <si>
    <t xml:space="preserve">   (b) Time related penalty</t>
  </si>
  <si>
    <t xml:space="preserve">        i) Per Hour</t>
  </si>
  <si>
    <t xml:space="preserve">       ii) Per 15 minute intervals</t>
  </si>
  <si>
    <t xml:space="preserve">per 15 min </t>
  </si>
  <si>
    <t>B38.02</t>
  </si>
  <si>
    <t xml:space="preserve">Milling out existing bituminous material </t>
  </si>
  <si>
    <t>PATCHING AND REPAIRING EDGE BREAKS</t>
  </si>
  <si>
    <t>Sawing of asphalt or cemented pavement layers for patching :</t>
  </si>
  <si>
    <t>(a)  Sawing asphalt to an average depth :</t>
  </si>
  <si>
    <t>(i)  Not exceeding 50mm</t>
  </si>
  <si>
    <t>(ii) Exceeding 50mm but not exceeding 100mm</t>
  </si>
  <si>
    <t>(b)  Sawing cemented pavement layers to an average depth :</t>
  </si>
  <si>
    <t>Excavation in existing pavements for patching in :</t>
  </si>
  <si>
    <t xml:space="preserve">(a)  Asphalt layers </t>
  </si>
  <si>
    <t xml:space="preserve">(b)  Cemented layers </t>
  </si>
  <si>
    <t>Compacting the floor of excavations for patching</t>
  </si>
  <si>
    <t>Cutting back the edges of existing surfacing for repairing of edge breaks</t>
  </si>
  <si>
    <t>Backfilling of excavations for patching with</t>
  </si>
  <si>
    <t>Asphalt constructed for rehabilitation purposes in accordance with the provisions of Clause 4213 and as amended by Clause B4213</t>
  </si>
  <si>
    <t>(b) Surfacing or overlay constructed with new asphalt (A-E2 modified binder (base bitument 50/70 pen grade) and 14.00 mm max aggregate size)</t>
  </si>
  <si>
    <t>B48.00</t>
  </si>
  <si>
    <t>TREATMENT OF AN EXISTING SURFACE EXHIBITING CERTAIN DEFECTS</t>
  </si>
  <si>
    <t>Treatment with diluted bitumen emulsion (Fog Spray):</t>
  </si>
  <si>
    <t>(a) 30% bitumen emulsion cationic</t>
  </si>
  <si>
    <t>Repairing edge breaks in surfacing:</t>
  </si>
  <si>
    <t>(a)  Tack coat</t>
  </si>
  <si>
    <t xml:space="preserve">(b)  Reconstructing edges using medium continuously-graded asphalt </t>
  </si>
  <si>
    <t>(i) Not exceeding 50 m²</t>
  </si>
  <si>
    <t>(ii) 50 - 100 m²</t>
  </si>
  <si>
    <t>(iii) Exceeding 100 m²</t>
  </si>
  <si>
    <t>B48.14</t>
  </si>
  <si>
    <t>Cleaning and sealing cracks</t>
  </si>
  <si>
    <t>(a)  Cleaning crack with hot compressed air and sealing using Class C-E1 modified binder crack sealant (on the N1 and interchanges)</t>
  </si>
  <si>
    <t>B48.15</t>
  </si>
  <si>
    <t>200mm wide Sealmac Strip Patch</t>
  </si>
  <si>
    <t>Road studs (I-Lite) or similar SABS approved</t>
  </si>
  <si>
    <t>Mix, place and compact the topsoil and milling mix between the gravel shoulder and the shoulder breakpoint</t>
  </si>
  <si>
    <t>Other special tests requested by the engineer</t>
  </si>
  <si>
    <t>B85.00B</t>
  </si>
  <si>
    <t>B85.01B</t>
  </si>
  <si>
    <t>B-1200</t>
  </si>
  <si>
    <t>B-1500</t>
  </si>
  <si>
    <t>B-1700</t>
  </si>
  <si>
    <t>B-3800</t>
  </si>
  <si>
    <t>B-3900</t>
  </si>
  <si>
    <t>B-4100</t>
  </si>
  <si>
    <t>B-4200</t>
  </si>
  <si>
    <t>B-4800</t>
  </si>
  <si>
    <t>B-5700</t>
  </si>
  <si>
    <t>B-5800</t>
  </si>
  <si>
    <t>B-5900</t>
  </si>
  <si>
    <t>B-8100</t>
  </si>
  <si>
    <t>C01</t>
  </si>
  <si>
    <t>C2321 A N4-13 km 6.272 
STERKSTROOM TRIBUTARY 2</t>
  </si>
  <si>
    <t>(iii) Head wall, cut-off wall and end thickening</t>
  </si>
  <si>
    <t>(c) Head wall, cut-off wall and end thickening</t>
  </si>
  <si>
    <t>(iii) Head wall, cut-off wall and end thickening (Class W30/19)</t>
  </si>
  <si>
    <t>C02</t>
  </si>
  <si>
    <t>C 4034 N4-13 km 9.217
STERKSTROOM TRIBUTARY 1</t>
  </si>
  <si>
    <t>C03</t>
  </si>
  <si>
    <t>C 4036 N4-13 km 14.205
RIETFONTEIN UNDERPASS 2</t>
  </si>
  <si>
    <t>C04</t>
  </si>
  <si>
    <t>C 4033 N4-13 km 16.027
RIETFONTEIN UNDERPASS 1</t>
  </si>
  <si>
    <t>C05</t>
  </si>
  <si>
    <t>B1684 N4-13 km 20.863
SANDSPRUIT RIVER BRIDGE</t>
  </si>
  <si>
    <t>(c) Compacted granular material</t>
  </si>
  <si>
    <t>C06</t>
  </si>
  <si>
    <t>C07</t>
  </si>
  <si>
    <t>C4027 N4-13 km 27.707
WATERKLOOF UNDERPASS</t>
  </si>
  <si>
    <t>C08</t>
  </si>
  <si>
    <t>C9452 N4-13 KM 26.727
RWB SERVICE CULVERT</t>
  </si>
  <si>
    <t>(ii) 2 m up to 4 m</t>
  </si>
  <si>
    <t>(ii) Head wall, cut-off wall and end thickening</t>
  </si>
  <si>
    <t>(b) Head wall, cut-off wall and end thickening</t>
  </si>
  <si>
    <t>(b) Reinforced concrete in existing structure where required</t>
  </si>
  <si>
    <t>C09</t>
  </si>
  <si>
    <t>C4002 N4-13 km 27.707
HEX RIVER TRIBUTARY 2</t>
  </si>
  <si>
    <t>(iI) 2 m up to 4 m</t>
  </si>
  <si>
    <t>C10</t>
  </si>
  <si>
    <t>C4000 N4-13 KM 30.547
HEX RIVER TRIBUTARY 1</t>
  </si>
  <si>
    <t>Foundation trench excavation and backfilling</t>
  </si>
  <si>
    <t>Filter fabric (Grade A)</t>
  </si>
  <si>
    <t>C11</t>
  </si>
  <si>
    <t>B2227 N4-13 KM 30.662
HELEN JOSEPH DRIVE BRIDGE</t>
  </si>
  <si>
    <t>(a) 0 m up to 10 m</t>
  </si>
  <si>
    <t>Forming the bulbous bases for piles of 600mm diameter</t>
  </si>
  <si>
    <t>(a) Pier</t>
  </si>
  <si>
    <t>(f) Insitu handrail kerb/coping (Inclusive of end blocks)</t>
  </si>
  <si>
    <t xml:space="preserve">Extra-over item 63.01 for galvanising of reinforcement					 </t>
  </si>
  <si>
    <t>(a) Barrier and Parapet (Inclusive of end blocks)</t>
  </si>
  <si>
    <t>(i) Fixed (2650 kN)</t>
  </si>
  <si>
    <t>(ii) Multi - Directional (2650 kN)</t>
  </si>
  <si>
    <t>(iii) Uni - Directional (2650 kN)</t>
  </si>
  <si>
    <t>(a) Precast posts and handrail (Class W40/13) and insitu kerb/coping (Class W40/19), as shown on the drawings</t>
  </si>
  <si>
    <t>Sidewalk</t>
  </si>
  <si>
    <t>(a) Concrete sidewalk as per drawings (inclusive of no fines concrete, 50mm insitu concrete slab (25/19), polyethylene sheeting, river sand and sand/cement mortar)</t>
  </si>
  <si>
    <t>C12</t>
  </si>
  <si>
    <t>B2226 N4-13 KM 31.095
PROTEA PARK PEDESTRIAN BRIDGE</t>
  </si>
  <si>
    <t>(a) Central Median Pier Foundation</t>
  </si>
  <si>
    <t>(b) North Pier Foundation</t>
  </si>
  <si>
    <t>(a) Between the existing and new decks</t>
  </si>
  <si>
    <t>(b) Between the new deck and the sidewalk</t>
  </si>
  <si>
    <t>(a) Claw joint or similar approved in deck extension at sidewalk location (30mm movement capacity)</t>
  </si>
  <si>
    <t>(b) Claw joint or similar approved in deck extension at existing bridge interface (30mm movement capacity)</t>
  </si>
  <si>
    <t>C13</t>
  </si>
  <si>
    <t>B2225 N4-13 KM 31.666
KRUGER STREET OVERPASS</t>
  </si>
  <si>
    <t>(b) Tie bars between approach slab and abutment (inclusive of denso tape wrapping)</t>
  </si>
  <si>
    <t>(a) Claw joint or similar approved in deck extension over abutment  (30mm movement capacity)</t>
  </si>
  <si>
    <t>(b) Asphaltic plug or similar approved in deck extension over existing pier (20mm movement capacity)</t>
  </si>
  <si>
    <t>(ii) Multi - Directional (2900 kN)</t>
  </si>
  <si>
    <t>(iii) Uni - Directional (2900 kN)</t>
  </si>
  <si>
    <t>C14</t>
  </si>
  <si>
    <t>C3996 N4-13 KM 32.817
DORPSPRUIT</t>
  </si>
  <si>
    <r>
      <t xml:space="preserve"> m</t>
    </r>
    <r>
      <rPr>
        <vertAlign val="superscript"/>
        <sz val="10"/>
        <rFont val="Calibri"/>
        <family val="2"/>
        <scheme val="minor"/>
      </rPr>
      <t>2</t>
    </r>
  </si>
  <si>
    <t>C15</t>
  </si>
  <si>
    <t>C16</t>
  </si>
  <si>
    <t>C3995 N4-13 KM 35.496
DORPSPRUIT TRIBUTARY</t>
  </si>
  <si>
    <r>
      <t xml:space="preserve"> m</t>
    </r>
    <r>
      <rPr>
        <vertAlign val="superscript"/>
        <sz val="10"/>
        <color theme="1"/>
        <rFont val="Calibri"/>
        <family val="2"/>
        <scheme val="minor"/>
      </rPr>
      <t>3</t>
    </r>
  </si>
  <si>
    <r>
      <t xml:space="preserve"> m</t>
    </r>
    <r>
      <rPr>
        <vertAlign val="superscript"/>
        <sz val="10"/>
        <color theme="1"/>
        <rFont val="Calibri"/>
        <family val="2"/>
        <scheme val="minor"/>
      </rPr>
      <t>2</t>
    </r>
  </si>
  <si>
    <t>C17</t>
  </si>
  <si>
    <t>C3993 N4-13 KM 37.336
RIETVLEI AGRICULTURAL UNDERPASS 1</t>
  </si>
  <si>
    <t>B72.00</t>
  </si>
  <si>
    <t>C3994 N4-13 KM 38.09
WATERKLOOFSPRUIT TRIBUTARY</t>
  </si>
  <si>
    <t>C3995 N4-13 35.496</t>
  </si>
  <si>
    <t>C3994 N4-13 KM 38.09</t>
  </si>
  <si>
    <t>SECTION C</t>
  </si>
  <si>
    <t>(i) Extra over sub-item B12.01(a)</t>
  </si>
  <si>
    <t>Removal and relocation of streetlights</t>
  </si>
  <si>
    <t>B12.12</t>
  </si>
  <si>
    <t>Noise study</t>
  </si>
  <si>
    <t>(i) Noise study by a nominated subcontractor</t>
  </si>
  <si>
    <t>(ii) Handling cost and profit in respect of sub-item B12.12(i)</t>
  </si>
  <si>
    <t xml:space="preserve">   (i)   The removal, protection and replacement of CTO, SMD and WIM installations </t>
  </si>
  <si>
    <t>(a)  Traffic monitoring stations</t>
  </si>
  <si>
    <t>Protection, removal, realignment and replacement of services</t>
  </si>
  <si>
    <t>B12.13</t>
  </si>
  <si>
    <t>B12.14</t>
  </si>
  <si>
    <t>Prime cost</t>
  </si>
  <si>
    <r>
      <t xml:space="preserve">  (ii)</t>
    </r>
    <r>
      <rPr>
        <sz val="7"/>
        <color theme="1"/>
        <rFont val="Times New Roman"/>
        <family val="1"/>
      </rPr>
      <t xml:space="preserve">  </t>
    </r>
    <r>
      <rPr>
        <sz val="10"/>
        <color theme="1"/>
        <rFont val="Arial"/>
        <family val="2"/>
      </rPr>
      <t>Handling cost and profit in respect of B12.14(a)(i)</t>
    </r>
  </si>
  <si>
    <t>Court interdict</t>
  </si>
  <si>
    <t>(ii) Handling cost and profit in respect of sub-item B12.13(i)</t>
  </si>
  <si>
    <t>B15/B16.02</t>
  </si>
  <si>
    <t>B21.20</t>
  </si>
  <si>
    <t>B42.11</t>
  </si>
  <si>
    <t>Asphalt constructed for rehabilitation purposes in accordance with the provisions of clause 4213 and as amended by clause B4213</t>
  </si>
  <si>
    <t>B48.05</t>
  </si>
  <si>
    <t>(b) Applying herbicide to  cracks</t>
  </si>
  <si>
    <t>Road sign boards with painted or coloured semi-matt background. Symbols, lettering and borders in semi-matt black or in Class 3 retro-reflective material, where the sign board is constructed from:</t>
  </si>
  <si>
    <t>(i) Class III with UV protection</t>
  </si>
  <si>
    <t>(ii) Class III with UV protection</t>
  </si>
  <si>
    <t>Kilometre posts (Class III on III with UV protection)</t>
  </si>
  <si>
    <t>B58.13</t>
  </si>
  <si>
    <t>(b) other tests</t>
  </si>
  <si>
    <t>B5100</t>
  </si>
  <si>
    <t>B61.00</t>
  </si>
  <si>
    <t>B62.00</t>
  </si>
  <si>
    <t>B63.00</t>
  </si>
  <si>
    <t>B64.00</t>
  </si>
  <si>
    <t>B66.00</t>
  </si>
  <si>
    <t>(i) 20 mm scratch and  40 mm thickness asphalt (Inclusive of tack coat)</t>
  </si>
  <si>
    <t>B65.00</t>
  </si>
  <si>
    <t>B72.08</t>
  </si>
  <si>
    <t>B72.09</t>
  </si>
  <si>
    <t>(b) Extra over subitem 72.09(a) for excavation in hard material</t>
  </si>
  <si>
    <t>B72.10</t>
  </si>
  <si>
    <t>B72.11</t>
  </si>
  <si>
    <t>B72.12</t>
  </si>
  <si>
    <t>B72.13</t>
  </si>
  <si>
    <t xml:space="preserve">Extra over items B72.12, 33.01(a)(i) and 33.01(a)(ii) for backfill behind MSEW compacted in layers of 150mm to min. 93% MOD AASHTO density at optimum moisture content </t>
  </si>
  <si>
    <t xml:space="preserve">Extra over items B72.12, 33.01(a)(i) and 33.01(a)(ii) for backfill behind MSEW compacted in layers of 150mm to min. 93% 
MOD AASHTO density at optimum moisture content </t>
  </si>
  <si>
    <t>(a) Excavating soft materials with pneumatic tools, back actor or similar mechanical equipment within the following depth ranges below the surface level</t>
  </si>
  <si>
    <t>(a) Excavating soft materials with pneumatic tools, back actor or similar mechanical equipment within the following depth ranges below the surface level:</t>
  </si>
  <si>
    <t>(i) Costs associated with court interdicts if required</t>
  </si>
  <si>
    <t>Class U2 surface finish to cast   in situ concrete</t>
  </si>
  <si>
    <t>Extra over 33.01 for excavating material from the pavements and fills of existing roads:</t>
  </si>
  <si>
    <t>Extra over item 34.01(a), (d) and (g) for additional costs for procuring gravel material from commercial sources (unrestricted free haul)</t>
  </si>
  <si>
    <t>Base construction with new asphalt (A-E2 modified binder (base bitumen 50/70 pen grade) and 28 mm max grade)</t>
  </si>
  <si>
    <t>(i) Continuously graded skeleton mix placed in 100 mm layers</t>
  </si>
  <si>
    <t>(a) Base constructed with new asphalt (A-E2 modified binder (base bitumen 50/70 pen grade) and 28.00 mm max aggregate size)</t>
  </si>
  <si>
    <t>(i)  Continuously graded skeleton mix placed 40 mm thick</t>
  </si>
  <si>
    <t>(a) Precast concrete mounting block (including non metallic number plate)</t>
  </si>
  <si>
    <t>(a) Non metallic number plates</t>
  </si>
  <si>
    <t>(a) Employer's contribution to concrete durability tests:</t>
  </si>
  <si>
    <t>(a) Agrément certified buried joint or similar approved in deck over abutments</t>
  </si>
  <si>
    <t>Driving the temporary casing for driven displacement piling systems for forming holes for piles with a diameter of 600mm through material situated within the following successive depth ranges:</t>
  </si>
  <si>
    <t>Driving temporary casings for driven displacement piling systems or installing prefabricated piles through identified or unidentified obstructions</t>
  </si>
  <si>
    <t>Pile integrity testing on bored/augured piles</t>
  </si>
  <si>
    <t>OPTION 1</t>
  </si>
  <si>
    <t>A-1200</t>
  </si>
  <si>
    <t>A-1300</t>
  </si>
  <si>
    <t>A-1400</t>
  </si>
  <si>
    <t>A-1500</t>
  </si>
  <si>
    <t>A-1700</t>
  </si>
  <si>
    <t>A-1800</t>
  </si>
  <si>
    <t>A-2100</t>
  </si>
  <si>
    <t>A-2200</t>
  </si>
  <si>
    <t>A-2300</t>
  </si>
  <si>
    <t>A-3300</t>
  </si>
  <si>
    <t>A-3400</t>
  </si>
  <si>
    <t>A-3500</t>
  </si>
  <si>
    <t>A-3600</t>
  </si>
  <si>
    <t>A-3800</t>
  </si>
  <si>
    <t>A-4100</t>
  </si>
  <si>
    <t>A-4200</t>
  </si>
  <si>
    <t>A-5100</t>
  </si>
  <si>
    <t>A-5200</t>
  </si>
  <si>
    <t>A-5400</t>
  </si>
  <si>
    <t>A-5500</t>
  </si>
  <si>
    <t>A-5600</t>
  </si>
  <si>
    <t>A-5700</t>
  </si>
  <si>
    <t>A-5800</t>
  </si>
  <si>
    <t>A-5900</t>
  </si>
  <si>
    <t>A-8100</t>
  </si>
  <si>
    <t>A-8500A</t>
  </si>
  <si>
    <t>B-8500B</t>
  </si>
  <si>
    <t>B33.25</t>
  </si>
  <si>
    <t>Laying of A5 grade geotextile (or similar approved) to prevent fines from migrating down the rockfill - Alternative to Item 33.19</t>
  </si>
  <si>
    <t>Danger plates at culverts/structures (Class III on III with UV protection) Dibond or similar approved</t>
  </si>
  <si>
    <t>B15/B57.05</t>
  </si>
  <si>
    <t>B54.16</t>
  </si>
  <si>
    <t>Repairs to existing guardrails</t>
  </si>
  <si>
    <t>(i) Repairs to existing guardrails</t>
  </si>
  <si>
    <t>B15/B34.14</t>
  </si>
  <si>
    <t>(a)  Average milling depth up to 25 mm</t>
  </si>
  <si>
    <t>(c) Average milling depth up to 150 mm</t>
  </si>
  <si>
    <t>(i) Continuously graded  skeleton mix placed in 60 mm layers</t>
  </si>
  <si>
    <t>a) Asphalt base</t>
  </si>
  <si>
    <t>Mix millings with bitumen emulsion and place along the slow shoulder edge to form 0,5 m wide gravel shoulder</t>
  </si>
  <si>
    <t>B42.24</t>
  </si>
  <si>
    <t>Extra over item B42.22 for emulsion to be added to mix</t>
  </si>
  <si>
    <t>SINGLE SEALS</t>
  </si>
  <si>
    <r>
      <t>m</t>
    </r>
    <r>
      <rPr>
        <sz val="10"/>
        <color theme="1"/>
        <rFont val="Calibri"/>
        <family val="2"/>
      </rPr>
      <t>²</t>
    </r>
  </si>
  <si>
    <t>(k) Precoating fluid 'ColcoteS' or similar approved</t>
  </si>
  <si>
    <t>(a) 14 mm aggregate</t>
  </si>
  <si>
    <r>
      <t>m</t>
    </r>
    <r>
      <rPr>
        <sz val="10"/>
        <color theme="1"/>
        <rFont val="Calibri"/>
        <family val="2"/>
      </rPr>
      <t>³</t>
    </r>
  </si>
  <si>
    <t>Precoating the aggregate using 'ColcoteS' or similar approved</t>
  </si>
  <si>
    <t>(i) 14 mm stone</t>
  </si>
  <si>
    <t>Single seals on P115 Interchange ramps</t>
  </si>
  <si>
    <t>(b) Interchanges cross roads and ramps</t>
  </si>
  <si>
    <t>B-4400</t>
  </si>
  <si>
    <t>(b) Average milling depth up to 60 mm</t>
  </si>
  <si>
    <t>(d) 14 mm Grade 1 aggregate and SE-1 Binder</t>
  </si>
  <si>
    <t>(a) SE-1 binder</t>
  </si>
  <si>
    <t>Provision of product performance guarantee</t>
  </si>
  <si>
    <t>(e) Treatment of collapsible sands</t>
  </si>
  <si>
    <t>(e) Impact roller (25 kJ 3-sided dynamic roller)</t>
  </si>
  <si>
    <t>33/16.02</t>
  </si>
  <si>
    <t>Overhaul on material hauled in excess of 1,0 km (ordinary overhaul)</t>
  </si>
  <si>
    <r>
      <t>m</t>
    </r>
    <r>
      <rPr>
        <vertAlign val="superscript"/>
        <sz val="11"/>
        <rFont val="Calibri"/>
        <family val="2"/>
        <scheme val="minor"/>
      </rPr>
      <t>3</t>
    </r>
    <r>
      <rPr>
        <sz val="10"/>
        <rFont val="Calibri"/>
        <family val="2"/>
        <scheme val="minor"/>
      </rPr>
      <t>-km</t>
    </r>
  </si>
  <si>
    <t>34/16.02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</si>
</sst>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R&quot;\ #,##0;[Red]&quot;R&quot;\ \-#,##0"/>
    <numFmt numFmtId="8" formatCode="&quot;R&quot;\ #,##0.00;[Red]&quot;R&quot;\ \-#,##0.00"/>
    <numFmt numFmtId="44" formatCode="_ &quot;R&quot;\ * #,##0.00_ ;_ &quot;R&quot;\ * \-#,##0.00_ ;_ &quot;R&quot;\ * &quot;-&quot;??_ ;_ @_ "/>
    <numFmt numFmtId="164" formatCode="&quot;R&quot;\ #,##0.00"/>
    <numFmt numFmtId="165" formatCode="&quot;R&quot;#,##0.00"/>
    <numFmt numFmtId="167" formatCode="0.0"/>
    <numFmt numFmtId="168" formatCode="0.00_);\(0.00\)"/>
  </numFmts>
  <fonts count="24" x14ac:knownFonts="1">
    <font>
      <sz val="11"/>
      <color theme="1"/>
      <name val="Calibri"/>
      <family val="2"/>
      <scheme val="minor"/>
    </font>
    <font>
      <sz val="10"/>
      <color theme="1"/>
      <name val="Calibri"/>
      <family val="2"/>
      <scheme val="minor"/>
    </font>
    <font>
      <vertAlign val="superscript"/>
      <sz val="10"/>
      <color theme="1"/>
      <name val="Calibri"/>
      <family val="2"/>
      <scheme val="minor"/>
    </font>
    <font>
      <sz val="10"/>
      <name val="Calibri"/>
      <family val="2"/>
      <scheme val="minor"/>
    </font>
    <font>
      <sz val="10"/>
      <color indexed="8"/>
      <name val="Calibri"/>
      <family val="2"/>
      <scheme val="minor"/>
    </font>
    <font>
      <sz val="11"/>
      <color theme="1"/>
      <name val="Calibri"/>
      <family val="2"/>
      <scheme val="minor"/>
    </font>
    <font>
      <vertAlign val="superscript"/>
      <sz val="11"/>
      <name val="Calibri"/>
      <family val="2"/>
      <scheme val="minor"/>
    </font>
    <font>
      <sz val="10"/>
      <color theme="1"/>
      <name val="Calibri"/>
      <family val="2"/>
      <scheme val="minor"/>
    </font>
    <font>
      <sz val="11"/>
      <color theme="1"/>
      <name val="Calibri"/>
      <family val="2"/>
      <scheme val="minor"/>
    </font>
    <font>
      <vertAlign val="superscript"/>
      <sz val="11"/>
      <color theme="1"/>
      <name val="Calibri"/>
      <family val="2"/>
      <scheme val="minor"/>
    </font>
    <font>
      <sz val="10"/>
      <name val="Calibri"/>
      <family val="2"/>
      <scheme val="minor"/>
    </font>
    <font>
      <b/>
      <sz val="10"/>
      <name val="Calibri"/>
      <family val="2"/>
      <scheme val="minor"/>
    </font>
    <font>
      <b/>
      <sz val="10"/>
      <color theme="1"/>
      <name val="Calibri"/>
      <family val="2"/>
      <scheme val="minor"/>
    </font>
    <font>
      <b/>
      <sz val="10"/>
      <name val="Arial"/>
      <family val="2"/>
    </font>
    <font>
      <sz val="10"/>
      <name val="Arial"/>
      <family val="2"/>
    </font>
    <font>
      <sz val="10"/>
      <name val="MS Sans Serif"/>
    </font>
    <font>
      <vertAlign val="superscript"/>
      <sz val="10"/>
      <color indexed="8"/>
      <name val="Calibri"/>
      <family val="2"/>
      <scheme val="minor"/>
    </font>
    <font>
      <sz val="10"/>
      <color theme="1"/>
      <name val="Arial Narrow"/>
      <family val="2"/>
    </font>
    <font>
      <sz val="11"/>
      <name val="Calibri"/>
      <family val="2"/>
      <scheme val="minor"/>
    </font>
    <font>
      <vertAlign val="superscript"/>
      <sz val="10"/>
      <name val="Calibri"/>
      <family val="2"/>
      <scheme val="minor"/>
    </font>
    <font>
      <sz val="10"/>
      <color rgb="FFFF0000"/>
      <name val="Calibri"/>
      <family val="2"/>
      <scheme val="minor"/>
    </font>
    <font>
      <sz val="7"/>
      <color theme="1"/>
      <name val="Times New Roman"/>
      <family val="1"/>
    </font>
    <font>
      <sz val="10"/>
      <color theme="1"/>
      <name val="Arial"/>
      <family val="2"/>
    </font>
    <font>
      <sz val="10"/>
      <color theme="1"/>
      <name val="Calibri"/>
      <family val="2"/>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5" fillId="0" borderId="0"/>
    <xf numFmtId="0" fontId="14" fillId="0" borderId="0"/>
    <xf numFmtId="44" fontId="5" fillId="0" borderId="0" applyFont="0" applyFill="0" applyBorder="0" applyAlignment="0" applyProtection="0"/>
    <xf numFmtId="0" fontId="15"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470">
    <xf numFmtId="0" fontId="0" fillId="0" borderId="0" xfId="0"/>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0" xfId="0" applyFont="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1" fillId="0" borderId="5" xfId="0" applyFont="1" applyBorder="1" applyAlignment="1">
      <alignment horizontal="center"/>
    </xf>
    <xf numFmtId="0" fontId="1" fillId="0" borderId="4" xfId="0" applyFont="1" applyBorder="1" applyAlignment="1">
      <alignment horizontal="center"/>
    </xf>
    <xf numFmtId="0" fontId="1" fillId="0" borderId="9" xfId="0" applyFont="1" applyBorder="1"/>
    <xf numFmtId="0" fontId="1" fillId="0" borderId="10" xfId="0" applyFont="1" applyBorder="1" applyAlignment="1">
      <alignment horizontal="center"/>
    </xf>
    <xf numFmtId="0" fontId="1" fillId="0" borderId="11" xfId="0" applyFont="1" applyBorder="1"/>
    <xf numFmtId="0" fontId="1" fillId="0" borderId="10" xfId="0" applyFont="1" applyBorder="1"/>
    <xf numFmtId="2" fontId="1" fillId="0" borderId="1" xfId="0" applyNumberFormat="1" applyFont="1" applyBorder="1"/>
    <xf numFmtId="2" fontId="1" fillId="0" borderId="4" xfId="0" applyNumberFormat="1" applyFont="1" applyBorder="1" applyAlignment="1">
      <alignment horizontal="center"/>
    </xf>
    <xf numFmtId="2" fontId="1" fillId="0" borderId="6" xfId="0" applyNumberFormat="1" applyFont="1" applyBorder="1"/>
    <xf numFmtId="2" fontId="1" fillId="0" borderId="4" xfId="0" applyNumberFormat="1" applyFont="1" applyBorder="1"/>
    <xf numFmtId="2" fontId="1" fillId="0" borderId="0" xfId="0" applyNumberFormat="1" applyFont="1"/>
    <xf numFmtId="2" fontId="1" fillId="0" borderId="1" xfId="0" applyNumberFormat="1" applyFont="1" applyBorder="1" applyAlignment="1">
      <alignment horizontal="left"/>
    </xf>
    <xf numFmtId="2" fontId="1" fillId="0" borderId="4" xfId="0" applyNumberFormat="1" applyFont="1" applyBorder="1" applyAlignment="1">
      <alignment horizontal="left"/>
    </xf>
    <xf numFmtId="2" fontId="1" fillId="0" borderId="6" xfId="0" applyNumberFormat="1" applyFont="1" applyBorder="1" applyAlignment="1">
      <alignment horizontal="left"/>
    </xf>
    <xf numFmtId="0" fontId="1" fillId="0" borderId="1"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1" xfId="0" applyFont="1" applyBorder="1" applyAlignment="1">
      <alignment wrapText="1"/>
    </xf>
    <xf numFmtId="0" fontId="1" fillId="0" borderId="4" xfId="0" applyFont="1" applyBorder="1" applyAlignment="1">
      <alignment wrapText="1"/>
    </xf>
    <xf numFmtId="0" fontId="1" fillId="0" borderId="6" xfId="0" applyFont="1" applyBorder="1" applyAlignment="1">
      <alignment wrapText="1"/>
    </xf>
    <xf numFmtId="0" fontId="1" fillId="0" borderId="0" xfId="0" applyFont="1" applyAlignment="1">
      <alignment wrapText="1"/>
    </xf>
    <xf numFmtId="0" fontId="1" fillId="0" borderId="2" xfId="0" applyFont="1" applyBorder="1" applyAlignment="1">
      <alignment horizontal="center"/>
    </xf>
    <xf numFmtId="0" fontId="1" fillId="0" borderId="7" xfId="0" applyFont="1" applyBorder="1" applyAlignment="1">
      <alignment horizontal="center"/>
    </xf>
    <xf numFmtId="0" fontId="1" fillId="0" borderId="1" xfId="0" applyFont="1" applyBorder="1" applyAlignment="1">
      <alignment vertical="top" wrapText="1"/>
    </xf>
    <xf numFmtId="0" fontId="1" fillId="0" borderId="4" xfId="0" applyFont="1" applyBorder="1" applyAlignment="1">
      <alignment vertical="top" wrapText="1"/>
    </xf>
    <xf numFmtId="0" fontId="1" fillId="0" borderId="6" xfId="0" applyFont="1" applyBorder="1" applyAlignment="1">
      <alignment vertical="top" wrapText="1"/>
    </xf>
    <xf numFmtId="0" fontId="1" fillId="0" borderId="9" xfId="0" applyFont="1" applyBorder="1" applyAlignment="1">
      <alignment horizontal="center"/>
    </xf>
    <xf numFmtId="0" fontId="1" fillId="0" borderId="11" xfId="0" applyFont="1" applyBorder="1" applyAlignment="1">
      <alignment horizontal="center"/>
    </xf>
    <xf numFmtId="0" fontId="1" fillId="0" borderId="4" xfId="0" applyFont="1" applyBorder="1" applyAlignment="1">
      <alignment vertical="center"/>
    </xf>
    <xf numFmtId="164" fontId="1" fillId="0" borderId="0" xfId="0" applyNumberFormat="1" applyFont="1"/>
    <xf numFmtId="164" fontId="1" fillId="0" borderId="10" xfId="0" applyNumberFormat="1" applyFont="1" applyBorder="1"/>
    <xf numFmtId="0" fontId="1" fillId="0" borderId="10" xfId="0" applyFont="1" applyBorder="1" applyAlignment="1">
      <alignment wrapText="1"/>
    </xf>
    <xf numFmtId="0" fontId="1" fillId="0" borderId="11" xfId="0" applyFont="1" applyBorder="1" applyAlignment="1">
      <alignment wrapText="1"/>
    </xf>
    <xf numFmtId="164" fontId="1" fillId="0" borderId="5" xfId="0" applyNumberFormat="1" applyFont="1" applyBorder="1"/>
    <xf numFmtId="0" fontId="1" fillId="0" borderId="3" xfId="0" applyFont="1" applyBorder="1" applyAlignment="1">
      <alignment horizontal="center"/>
    </xf>
    <xf numFmtId="0" fontId="1" fillId="0" borderId="8" xfId="0" applyFont="1" applyBorder="1" applyAlignment="1">
      <alignment horizontal="center"/>
    </xf>
    <xf numFmtId="164" fontId="1" fillId="0" borderId="5" xfId="0" applyNumberFormat="1" applyFont="1" applyBorder="1" applyAlignment="1">
      <alignment horizontal="center"/>
    </xf>
    <xf numFmtId="164" fontId="3" fillId="0" borderId="10" xfId="0" applyNumberFormat="1" applyFont="1" applyBorder="1" applyAlignment="1">
      <alignment horizontal="right" vertical="center" wrapText="1"/>
    </xf>
    <xf numFmtId="164" fontId="1" fillId="0" borderId="5" xfId="0" applyNumberFormat="1" applyFont="1" applyBorder="1" applyAlignment="1">
      <alignment horizontal="right" vertical="center"/>
    </xf>
    <xf numFmtId="0" fontId="1" fillId="0" borderId="4" xfId="0" applyFont="1" applyBorder="1" applyAlignment="1">
      <alignment horizontal="center" vertical="center"/>
    </xf>
    <xf numFmtId="0" fontId="1" fillId="0" borderId="10" xfId="0" applyFont="1" applyBorder="1" applyAlignment="1">
      <alignment vertical="center"/>
    </xf>
    <xf numFmtId="0" fontId="1" fillId="0" borderId="5" xfId="0" applyFont="1" applyBorder="1" applyAlignment="1">
      <alignment vertical="center"/>
    </xf>
    <xf numFmtId="164" fontId="1" fillId="0" borderId="5" xfId="0" applyNumberFormat="1" applyFont="1" applyBorder="1" applyAlignment="1">
      <alignment vertical="center"/>
    </xf>
    <xf numFmtId="164" fontId="1" fillId="0" borderId="9" xfId="0" applyNumberFormat="1" applyFont="1" applyBorder="1"/>
    <xf numFmtId="164" fontId="1" fillId="0" borderId="11" xfId="0" applyNumberFormat="1" applyFont="1" applyBorder="1"/>
    <xf numFmtId="2" fontId="1" fillId="0" borderId="1" xfId="0" applyNumberFormat="1" applyFont="1" applyBorder="1" applyAlignment="1">
      <alignment horizontal="center"/>
    </xf>
    <xf numFmtId="2" fontId="1" fillId="0" borderId="6" xfId="0" applyNumberFormat="1" applyFont="1" applyBorder="1" applyAlignment="1">
      <alignment horizontal="center"/>
    </xf>
    <xf numFmtId="2" fontId="1" fillId="0" borderId="0" xfId="0" applyNumberFormat="1" applyFont="1" applyAlignment="1">
      <alignment horizontal="center"/>
    </xf>
    <xf numFmtId="0" fontId="1" fillId="0" borderId="10" xfId="0" applyFont="1" applyBorder="1" applyAlignment="1">
      <alignment horizontal="center" vertical="center"/>
    </xf>
    <xf numFmtId="164" fontId="1" fillId="0" borderId="3" xfId="0" applyNumberFormat="1" applyFont="1" applyBorder="1"/>
    <xf numFmtId="164" fontId="1" fillId="0" borderId="8" xfId="0" applyNumberFormat="1" applyFont="1" applyBorder="1"/>
    <xf numFmtId="0" fontId="1" fillId="0" borderId="6" xfId="0" applyFont="1" applyBorder="1" applyAlignment="1">
      <alignment vertical="center"/>
    </xf>
    <xf numFmtId="0" fontId="1" fillId="0" borderId="11" xfId="0"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vertical="center" wrapText="1"/>
    </xf>
    <xf numFmtId="0" fontId="1" fillId="0" borderId="1" xfId="0" applyFont="1" applyBorder="1" applyAlignment="1">
      <alignment horizontal="center" vertical="center"/>
    </xf>
    <xf numFmtId="0" fontId="1" fillId="0" borderId="9" xfId="0" applyFont="1" applyBorder="1" applyAlignment="1">
      <alignment vertical="center"/>
    </xf>
    <xf numFmtId="164" fontId="1" fillId="0" borderId="3" xfId="0" applyNumberFormat="1" applyFont="1" applyBorder="1" applyAlignment="1">
      <alignment vertical="center"/>
    </xf>
    <xf numFmtId="0" fontId="1" fillId="0" borderId="4" xfId="0" applyFont="1" applyBorder="1" applyAlignment="1">
      <alignment vertical="center" wrapText="1"/>
    </xf>
    <xf numFmtId="164" fontId="1" fillId="0" borderId="5" xfId="0" applyNumberFormat="1" applyFont="1" applyBorder="1" applyAlignment="1">
      <alignment horizontal="center" vertical="center"/>
    </xf>
    <xf numFmtId="0" fontId="1" fillId="0" borderId="6" xfId="0" applyFont="1" applyBorder="1" applyAlignment="1">
      <alignment vertical="center" wrapText="1"/>
    </xf>
    <xf numFmtId="0" fontId="1" fillId="0" borderId="6" xfId="0" applyFont="1" applyBorder="1" applyAlignment="1">
      <alignment horizontal="center" vertical="center"/>
    </xf>
    <xf numFmtId="0" fontId="1" fillId="0" borderId="11" xfId="0" applyFont="1" applyBorder="1" applyAlignment="1">
      <alignment vertical="center"/>
    </xf>
    <xf numFmtId="164" fontId="1" fillId="0" borderId="8" xfId="0" applyNumberFormat="1" applyFont="1" applyBorder="1" applyAlignment="1">
      <alignment vertical="center"/>
    </xf>
    <xf numFmtId="2" fontId="1" fillId="0" borderId="1" xfId="0" applyNumberFormat="1" applyFont="1" applyBorder="1" applyAlignment="1">
      <alignment horizontal="center" vertical="center"/>
    </xf>
    <xf numFmtId="0" fontId="1" fillId="0" borderId="2" xfId="0" applyFont="1" applyBorder="1" applyAlignment="1">
      <alignment vertical="center"/>
    </xf>
    <xf numFmtId="0" fontId="1" fillId="0" borderId="2" xfId="0" applyFont="1" applyBorder="1" applyAlignment="1">
      <alignment horizontal="center" vertical="center"/>
    </xf>
    <xf numFmtId="2" fontId="1" fillId="0" borderId="4" xfId="0" applyNumberFormat="1" applyFont="1" applyBorder="1" applyAlignment="1">
      <alignment horizontal="center" vertical="center"/>
    </xf>
    <xf numFmtId="0" fontId="1" fillId="0" borderId="4" xfId="0" applyFont="1" applyBorder="1" applyAlignment="1">
      <alignment horizontal="left" vertical="center" wrapText="1"/>
    </xf>
    <xf numFmtId="2" fontId="1" fillId="0" borderId="6" xfId="0" applyNumberFormat="1" applyFont="1" applyBorder="1" applyAlignment="1">
      <alignment horizontal="center" vertical="center"/>
    </xf>
    <xf numFmtId="0" fontId="1" fillId="0" borderId="7" xfId="0" applyFont="1" applyBorder="1" applyAlignment="1">
      <alignment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0" xfId="0" applyFont="1" applyAlignment="1">
      <alignment horizontal="center" vertical="center"/>
    </xf>
    <xf numFmtId="2" fontId="1" fillId="0" borderId="0" xfId="0" applyNumberFormat="1" applyFont="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wrapText="1"/>
    </xf>
    <xf numFmtId="164" fontId="1" fillId="0" borderId="3" xfId="0" applyNumberFormat="1" applyFont="1" applyBorder="1" applyAlignment="1">
      <alignment horizontal="right" vertical="center"/>
    </xf>
    <xf numFmtId="164" fontId="1" fillId="0" borderId="8" xfId="0" applyNumberFormat="1" applyFont="1" applyBorder="1" applyAlignment="1">
      <alignment horizontal="right" vertical="center"/>
    </xf>
    <xf numFmtId="164" fontId="1" fillId="0" borderId="3" xfId="0" applyNumberFormat="1" applyFont="1" applyBorder="1" applyAlignment="1">
      <alignment horizontal="center"/>
    </xf>
    <xf numFmtId="164" fontId="1" fillId="0" borderId="8" xfId="0" applyNumberFormat="1" applyFont="1" applyBorder="1" applyAlignment="1">
      <alignment horizontal="center"/>
    </xf>
    <xf numFmtId="164" fontId="1" fillId="0" borderId="0" xfId="0" applyNumberFormat="1" applyFont="1" applyAlignment="1">
      <alignment horizontal="right" vertical="center"/>
    </xf>
    <xf numFmtId="164" fontId="1" fillId="0" borderId="10" xfId="0" applyNumberFormat="1" applyFont="1" applyBorder="1" applyAlignment="1">
      <alignment horizontal="center" vertical="center"/>
    </xf>
    <xf numFmtId="164" fontId="3" fillId="0" borderId="5" xfId="0" applyNumberFormat="1" applyFont="1" applyBorder="1" applyAlignment="1">
      <alignment horizontal="right" vertical="center" wrapText="1"/>
    </xf>
    <xf numFmtId="10" fontId="1" fillId="0" borderId="5" xfId="0" applyNumberFormat="1" applyFont="1" applyBorder="1" applyAlignment="1">
      <alignment horizontal="right" vertical="center"/>
    </xf>
    <xf numFmtId="10" fontId="1" fillId="0" borderId="5" xfId="0" applyNumberFormat="1" applyFont="1" applyBorder="1" applyAlignment="1">
      <alignment vertical="center"/>
    </xf>
    <xf numFmtId="0" fontId="1" fillId="0" borderId="3" xfId="0" applyFont="1" applyBorder="1" applyAlignment="1">
      <alignment vertical="center"/>
    </xf>
    <xf numFmtId="0" fontId="1" fillId="0" borderId="8" xfId="0" applyFont="1" applyBorder="1" applyAlignment="1">
      <alignment vertical="center"/>
    </xf>
    <xf numFmtId="164" fontId="1" fillId="0" borderId="10" xfId="0" applyNumberFormat="1" applyFont="1" applyBorder="1" applyAlignment="1">
      <alignment vertical="center"/>
    </xf>
    <xf numFmtId="0" fontId="1" fillId="0" borderId="0" xfId="0" applyFont="1" applyAlignment="1">
      <alignment vertical="center"/>
    </xf>
    <xf numFmtId="0" fontId="1" fillId="0" borderId="2" xfId="0" applyFont="1" applyBorder="1" applyAlignment="1">
      <alignment vertical="center" wrapText="1"/>
    </xf>
    <xf numFmtId="0" fontId="1" fillId="0" borderId="7" xfId="0" applyFont="1" applyBorder="1" applyAlignment="1">
      <alignment vertical="center" wrapText="1"/>
    </xf>
    <xf numFmtId="164" fontId="1" fillId="0" borderId="10" xfId="0" applyNumberFormat="1" applyFont="1" applyBorder="1" applyAlignment="1">
      <alignment horizontal="right" vertical="center"/>
    </xf>
    <xf numFmtId="10" fontId="1" fillId="0" borderId="5" xfId="0" applyNumberFormat="1" applyFont="1" applyBorder="1"/>
    <xf numFmtId="0" fontId="1" fillId="0" borderId="0" xfId="0" applyFont="1" applyAlignment="1">
      <alignment vertical="center" wrapText="1"/>
    </xf>
    <xf numFmtId="164" fontId="1" fillId="0" borderId="0" xfId="0" applyNumberFormat="1" applyFont="1" applyAlignment="1">
      <alignment vertical="center"/>
    </xf>
    <xf numFmtId="8" fontId="1" fillId="0" borderId="5" xfId="0" applyNumberFormat="1" applyFont="1" applyBorder="1" applyAlignment="1">
      <alignment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vertical="top" wrapText="1"/>
    </xf>
    <xf numFmtId="0" fontId="1" fillId="0" borderId="9" xfId="0" applyFont="1" applyBorder="1" applyAlignment="1">
      <alignment wrapText="1"/>
    </xf>
    <xf numFmtId="164" fontId="1" fillId="0" borderId="10" xfId="0" applyNumberFormat="1" applyFont="1" applyBorder="1" applyAlignment="1">
      <alignment vertical="top" wrapText="1"/>
    </xf>
    <xf numFmtId="2" fontId="1" fillId="0" borderId="1" xfId="0" applyNumberFormat="1" applyFont="1" applyBorder="1" applyAlignment="1">
      <alignment vertical="center"/>
    </xf>
    <xf numFmtId="2" fontId="1" fillId="0" borderId="6" xfId="0" applyNumberFormat="1" applyFont="1" applyBorder="1" applyAlignment="1">
      <alignment vertical="center"/>
    </xf>
    <xf numFmtId="2" fontId="1" fillId="0" borderId="4" xfId="0" applyNumberFormat="1" applyFont="1" applyBorder="1" applyAlignment="1">
      <alignment horizontal="left" vertical="center"/>
    </xf>
    <xf numFmtId="2" fontId="1" fillId="0" borderId="4" xfId="0" applyNumberFormat="1" applyFont="1" applyBorder="1" applyAlignment="1">
      <alignment vertical="center"/>
    </xf>
    <xf numFmtId="2" fontId="1" fillId="0" borderId="1" xfId="0" applyNumberFormat="1" applyFont="1" applyBorder="1" applyAlignment="1">
      <alignment horizontal="left" vertical="center"/>
    </xf>
    <xf numFmtId="2" fontId="1" fillId="0" borderId="6" xfId="0" applyNumberFormat="1" applyFont="1" applyBorder="1" applyAlignment="1">
      <alignment horizontal="left" vertical="center"/>
    </xf>
    <xf numFmtId="2" fontId="1" fillId="0" borderId="0" xfId="0" applyNumberFormat="1" applyFont="1" applyAlignment="1">
      <alignment vertical="center"/>
    </xf>
    <xf numFmtId="0" fontId="1" fillId="0" borderId="10" xfId="0" applyFont="1" applyBorder="1" applyAlignment="1">
      <alignment horizontal="left" vertical="center" wrapText="1"/>
    </xf>
    <xf numFmtId="0" fontId="1" fillId="0" borderId="10" xfId="0" quotePrefix="1" applyFont="1" applyBorder="1" applyAlignment="1">
      <alignment horizontal="left" vertical="center" wrapText="1"/>
    </xf>
    <xf numFmtId="9" fontId="1" fillId="0" borderId="3" xfId="0" applyNumberFormat="1" applyFont="1" applyBorder="1" applyAlignment="1">
      <alignment vertical="center"/>
    </xf>
    <xf numFmtId="164" fontId="1" fillId="0" borderId="3" xfId="0" applyNumberFormat="1" applyFont="1" applyBorder="1" applyAlignment="1">
      <alignment horizontal="center" vertical="center"/>
    </xf>
    <xf numFmtId="164" fontId="1" fillId="0" borderId="0" xfId="0" applyNumberFormat="1" applyFont="1" applyAlignment="1">
      <alignment horizontal="center" vertical="center"/>
    </xf>
    <xf numFmtId="10" fontId="1" fillId="0" borderId="10" xfId="0" applyNumberFormat="1" applyFont="1" applyBorder="1" applyAlignment="1">
      <alignment horizontal="right" vertical="center"/>
    </xf>
    <xf numFmtId="10" fontId="1" fillId="0" borderId="11" xfId="0" applyNumberFormat="1" applyFont="1" applyBorder="1" applyAlignment="1">
      <alignment horizontal="right" vertical="center"/>
    </xf>
    <xf numFmtId="0" fontId="5" fillId="0" borderId="0" xfId="0" applyFont="1"/>
    <xf numFmtId="0" fontId="1" fillId="0" borderId="11" xfId="0" applyFont="1" applyBorder="1" applyAlignment="1">
      <alignment vertical="center" wrapText="1"/>
    </xf>
    <xf numFmtId="8" fontId="1" fillId="0" borderId="10" xfId="0" applyNumberFormat="1" applyFont="1" applyBorder="1" applyAlignment="1">
      <alignment vertical="center"/>
    </xf>
    <xf numFmtId="165" fontId="1" fillId="0" borderId="5" xfId="0" applyNumberFormat="1" applyFont="1" applyBorder="1" applyAlignment="1">
      <alignment vertical="center"/>
    </xf>
    <xf numFmtId="0" fontId="3" fillId="0" borderId="9" xfId="0" applyFont="1" applyBorder="1" applyAlignment="1">
      <alignment vertical="center"/>
    </xf>
    <xf numFmtId="0" fontId="3" fillId="0" borderId="10" xfId="0" applyFont="1" applyBorder="1" applyAlignment="1">
      <alignment horizontal="center" vertical="center"/>
    </xf>
    <xf numFmtId="0" fontId="3" fillId="0" borderId="11" xfId="0" applyFont="1" applyBorder="1" applyAlignment="1">
      <alignment vertical="center"/>
    </xf>
    <xf numFmtId="0" fontId="3" fillId="0" borderId="10" xfId="0" applyFont="1" applyBorder="1" applyAlignment="1">
      <alignment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vertical="center"/>
    </xf>
    <xf numFmtId="0" fontId="3" fillId="0" borderId="3" xfId="0" applyFont="1" applyBorder="1" applyAlignment="1">
      <alignment vertical="center"/>
    </xf>
    <xf numFmtId="0" fontId="3" fillId="0" borderId="5" xfId="0" applyFont="1" applyBorder="1" applyAlignment="1">
      <alignment horizontal="center" vertical="center"/>
    </xf>
    <xf numFmtId="0" fontId="3" fillId="0" borderId="8" xfId="0" applyFont="1" applyBorder="1" applyAlignment="1">
      <alignment vertical="center"/>
    </xf>
    <xf numFmtId="0" fontId="3" fillId="0" borderId="5" xfId="0" applyFont="1" applyBorder="1" applyAlignment="1">
      <alignment vertical="center"/>
    </xf>
    <xf numFmtId="164" fontId="3" fillId="0" borderId="5" xfId="0" applyNumberFormat="1" applyFont="1" applyBorder="1" applyAlignment="1">
      <alignment horizontal="right"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4" xfId="0" applyFont="1" applyBorder="1" applyAlignment="1">
      <alignment horizontal="center" vertical="center"/>
    </xf>
    <xf numFmtId="0" fontId="3" fillId="0" borderId="4" xfId="0" applyFont="1" applyBorder="1" applyAlignment="1">
      <alignment vertical="center" wrapText="1"/>
    </xf>
    <xf numFmtId="0" fontId="3" fillId="0" borderId="6" xfId="0" applyFont="1" applyBorder="1" applyAlignment="1">
      <alignment horizontal="center" vertical="center"/>
    </xf>
    <xf numFmtId="0" fontId="3" fillId="0" borderId="6" xfId="0" applyFont="1" applyBorder="1" applyAlignment="1">
      <alignment vertical="center" wrapText="1"/>
    </xf>
    <xf numFmtId="2" fontId="3" fillId="0" borderId="1" xfId="0" applyNumberFormat="1" applyFont="1" applyBorder="1" applyAlignment="1">
      <alignment horizontal="center" vertical="center"/>
    </xf>
    <xf numFmtId="0" fontId="3" fillId="0" borderId="2" xfId="0" applyFont="1" applyBorder="1" applyAlignment="1">
      <alignment vertical="center"/>
    </xf>
    <xf numFmtId="2" fontId="3" fillId="0" borderId="4" xfId="0" applyNumberFormat="1" applyFont="1" applyBorder="1" applyAlignment="1">
      <alignment horizontal="center" vertical="center"/>
    </xf>
    <xf numFmtId="2" fontId="3" fillId="0" borderId="6" xfId="0" applyNumberFormat="1" applyFont="1" applyBorder="1" applyAlignment="1">
      <alignment horizontal="center" vertical="center"/>
    </xf>
    <xf numFmtId="0" fontId="3" fillId="0" borderId="7" xfId="0" applyFont="1" applyBorder="1" applyAlignment="1">
      <alignment vertical="center"/>
    </xf>
    <xf numFmtId="164" fontId="3" fillId="0" borderId="5" xfId="0" applyNumberFormat="1"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3" xfId="0" applyFont="1" applyBorder="1"/>
    <xf numFmtId="0" fontId="3" fillId="0" borderId="5" xfId="0" applyFont="1" applyBorder="1" applyAlignment="1">
      <alignment horizontal="center"/>
    </xf>
    <xf numFmtId="0" fontId="3" fillId="0" borderId="8" xfId="0" applyFont="1" applyBorder="1"/>
    <xf numFmtId="0" fontId="3" fillId="0" borderId="5" xfId="0" applyFont="1" applyBorder="1"/>
    <xf numFmtId="0" fontId="3" fillId="0" borderId="0" xfId="0" applyFont="1"/>
    <xf numFmtId="164" fontId="1" fillId="0" borderId="2" xfId="0" applyNumberFormat="1" applyFont="1" applyBorder="1" applyAlignment="1">
      <alignment vertical="center"/>
    </xf>
    <xf numFmtId="164" fontId="1" fillId="0" borderId="7" xfId="0" applyNumberFormat="1" applyFont="1" applyBorder="1" applyAlignment="1">
      <alignment vertical="center"/>
    </xf>
    <xf numFmtId="2" fontId="3" fillId="0" borderId="0" xfId="0" applyNumberFormat="1" applyFont="1" applyAlignment="1">
      <alignment horizontal="center" vertical="center"/>
    </xf>
    <xf numFmtId="2" fontId="7" fillId="0" borderId="1" xfId="0" applyNumberFormat="1" applyFont="1" applyBorder="1" applyAlignment="1">
      <alignment horizontal="center" vertical="center"/>
    </xf>
    <xf numFmtId="0" fontId="7" fillId="0" borderId="1" xfId="0" applyFont="1" applyBorder="1" applyAlignment="1">
      <alignment wrapText="1"/>
    </xf>
    <xf numFmtId="0" fontId="7" fillId="0" borderId="1" xfId="0" applyFont="1" applyBorder="1" applyAlignment="1">
      <alignment horizontal="center" vertical="center" wrapText="1"/>
    </xf>
    <xf numFmtId="0" fontId="7" fillId="0" borderId="9" xfId="0" applyFont="1" applyBorder="1" applyAlignment="1">
      <alignment horizontal="center" vertical="center"/>
    </xf>
    <xf numFmtId="0" fontId="7" fillId="0" borderId="3" xfId="0" applyFont="1" applyBorder="1" applyAlignment="1">
      <alignment vertical="center"/>
    </xf>
    <xf numFmtId="0" fontId="8" fillId="0" borderId="0" xfId="0" applyFont="1"/>
    <xf numFmtId="2" fontId="7" fillId="0" borderId="4" xfId="0" applyNumberFormat="1" applyFont="1" applyBorder="1" applyAlignment="1">
      <alignment horizontal="center" vertical="center"/>
    </xf>
    <xf numFmtId="0" fontId="7" fillId="0" borderId="4" xfId="0" applyFont="1" applyBorder="1" applyAlignment="1">
      <alignment wrapText="1"/>
    </xf>
    <xf numFmtId="0" fontId="7" fillId="0" borderId="4" xfId="0" applyFont="1" applyBorder="1" applyAlignment="1">
      <alignment horizontal="center" vertical="center" wrapText="1"/>
    </xf>
    <xf numFmtId="0" fontId="7" fillId="0" borderId="10" xfId="0" applyFont="1" applyBorder="1" applyAlignment="1">
      <alignment horizontal="center" vertical="center"/>
    </xf>
    <xf numFmtId="0" fontId="7" fillId="0" borderId="5" xfId="0" applyFont="1" applyBorder="1" applyAlignment="1">
      <alignment horizontal="center" vertical="center"/>
    </xf>
    <xf numFmtId="2" fontId="7" fillId="0" borderId="6" xfId="0" applyNumberFormat="1" applyFont="1" applyBorder="1" applyAlignment="1">
      <alignment horizontal="center" vertical="center"/>
    </xf>
    <xf numFmtId="0" fontId="7" fillId="0" borderId="6" xfId="0" applyFont="1" applyBorder="1" applyAlignment="1">
      <alignment wrapText="1"/>
    </xf>
    <xf numFmtId="0" fontId="7" fillId="0" borderId="6" xfId="0" applyFont="1" applyBorder="1" applyAlignment="1">
      <alignment horizontal="center" vertical="center" wrapText="1"/>
    </xf>
    <xf numFmtId="0" fontId="7" fillId="0" borderId="11" xfId="0" applyFont="1" applyBorder="1" applyAlignment="1">
      <alignment horizontal="center" vertical="center"/>
    </xf>
    <xf numFmtId="0" fontId="7" fillId="0" borderId="8" xfId="0" applyFont="1" applyBorder="1" applyAlignment="1">
      <alignment vertical="center"/>
    </xf>
    <xf numFmtId="0" fontId="7" fillId="0" borderId="5" xfId="0" applyFont="1" applyBorder="1" applyAlignment="1">
      <alignment vertical="center"/>
    </xf>
    <xf numFmtId="164" fontId="7" fillId="0" borderId="5" xfId="0" applyNumberFormat="1" applyFont="1" applyBorder="1" applyAlignment="1">
      <alignment vertical="center"/>
    </xf>
    <xf numFmtId="164" fontId="10" fillId="0" borderId="10" xfId="0" applyNumberFormat="1" applyFont="1" applyBorder="1" applyAlignment="1">
      <alignment horizontal="right" vertical="center" wrapText="1"/>
    </xf>
    <xf numFmtId="0" fontId="7" fillId="0" borderId="1" xfId="0" applyFont="1" applyBorder="1" applyAlignment="1">
      <alignment vertical="top" wrapText="1"/>
    </xf>
    <xf numFmtId="0" fontId="7" fillId="0" borderId="2" xfId="0" applyFont="1" applyBorder="1" applyAlignment="1">
      <alignment vertical="center" wrapText="1"/>
    </xf>
    <xf numFmtId="0" fontId="7" fillId="0" borderId="2" xfId="0" applyFont="1" applyBorder="1" applyAlignment="1">
      <alignment horizontal="center" vertical="center"/>
    </xf>
    <xf numFmtId="164" fontId="7" fillId="0" borderId="5" xfId="0" applyNumberFormat="1" applyFont="1" applyBorder="1" applyAlignment="1">
      <alignment horizontal="right" vertical="center"/>
    </xf>
    <xf numFmtId="0" fontId="7" fillId="0" borderId="6" xfId="0" applyFont="1" applyBorder="1" applyAlignment="1">
      <alignment vertical="top" wrapText="1"/>
    </xf>
    <xf numFmtId="0" fontId="7" fillId="0" borderId="7" xfId="0" applyFont="1" applyBorder="1" applyAlignment="1">
      <alignment vertical="center" wrapText="1"/>
    </xf>
    <xf numFmtId="0" fontId="7" fillId="0" borderId="7" xfId="0" applyFont="1" applyBorder="1" applyAlignment="1">
      <alignment horizontal="center" vertical="center"/>
    </xf>
    <xf numFmtId="2" fontId="7" fillId="0" borderId="0" xfId="0" applyNumberFormat="1" applyFont="1" applyAlignment="1">
      <alignment horizontal="center" vertical="center"/>
    </xf>
    <xf numFmtId="0" fontId="7" fillId="0" borderId="0" xfId="0" applyFont="1" applyAlignment="1">
      <alignment vertical="top" wrapText="1"/>
    </xf>
    <xf numFmtId="0" fontId="7" fillId="0" borderId="0" xfId="0" applyFont="1" applyAlignment="1">
      <alignment horizontal="center" vertical="center"/>
    </xf>
    <xf numFmtId="0" fontId="7" fillId="0" borderId="0" xfId="0" applyFont="1" applyAlignment="1">
      <alignment vertical="center"/>
    </xf>
    <xf numFmtId="164" fontId="7" fillId="0" borderId="10" xfId="0" applyNumberFormat="1" applyFont="1" applyBorder="1" applyAlignment="1">
      <alignment horizontal="center" vertical="center"/>
    </xf>
    <xf numFmtId="10" fontId="7" fillId="0" borderId="5" xfId="0" applyNumberFormat="1" applyFont="1" applyBorder="1" applyAlignment="1">
      <alignment vertical="center"/>
    </xf>
    <xf numFmtId="164" fontId="10" fillId="0" borderId="5" xfId="0" applyNumberFormat="1" applyFont="1" applyBorder="1" applyAlignment="1">
      <alignment horizontal="right" vertical="center" wrapText="1"/>
    </xf>
    <xf numFmtId="164" fontId="7" fillId="0" borderId="10" xfId="0" applyNumberFormat="1" applyFont="1" applyBorder="1" applyAlignment="1">
      <alignment vertical="center"/>
    </xf>
    <xf numFmtId="0" fontId="7" fillId="0" borderId="0" xfId="0" applyFont="1" applyAlignment="1">
      <alignment wrapText="1"/>
    </xf>
    <xf numFmtId="0" fontId="7" fillId="0" borderId="0" xfId="0" applyFont="1" applyAlignment="1">
      <alignment horizontal="center" vertical="center" wrapText="1"/>
    </xf>
    <xf numFmtId="0" fontId="1" fillId="0" borderId="4" xfId="0" applyFont="1" applyBorder="1" applyAlignment="1">
      <alignment horizontal="center" vertical="center" wrapText="1"/>
    </xf>
    <xf numFmtId="0" fontId="3" fillId="0" borderId="10" xfId="0" applyFont="1" applyBorder="1"/>
    <xf numFmtId="0" fontId="1" fillId="0" borderId="4" xfId="0" applyFont="1" applyBorder="1" applyAlignment="1">
      <alignment horizontal="left" vertical="top" wrapText="1"/>
    </xf>
    <xf numFmtId="0" fontId="1" fillId="0" borderId="0" xfId="0" applyFont="1" applyAlignment="1">
      <alignment horizontal="left" vertical="top" wrapText="1"/>
    </xf>
    <xf numFmtId="0" fontId="1" fillId="0" borderId="5" xfId="0" applyFont="1" applyBorder="1" applyAlignment="1">
      <alignment horizontal="left" vertical="center" wrapText="1"/>
    </xf>
    <xf numFmtId="0" fontId="3" fillId="0" borderId="4" xfId="0" applyFont="1" applyBorder="1" applyAlignment="1">
      <alignment horizontal="left" vertical="center" wrapText="1"/>
    </xf>
    <xf numFmtId="164" fontId="1" fillId="0" borderId="8" xfId="0" applyNumberFormat="1" applyFont="1" applyBorder="1" applyAlignment="1">
      <alignment horizontal="center" vertical="center"/>
    </xf>
    <xf numFmtId="0" fontId="1" fillId="0" borderId="10" xfId="0" applyFont="1" applyBorder="1" applyAlignment="1">
      <alignment horizontal="center" vertical="top"/>
    </xf>
    <xf numFmtId="164" fontId="1" fillId="0" borderId="10" xfId="0" applyNumberFormat="1" applyFont="1" applyBorder="1" applyAlignment="1">
      <alignment horizontal="center"/>
    </xf>
    <xf numFmtId="10" fontId="1" fillId="0" borderId="10" xfId="0" applyNumberFormat="1" applyFont="1" applyBorder="1" applyAlignment="1">
      <alignment horizontal="center"/>
    </xf>
    <xf numFmtId="4" fontId="1" fillId="0" borderId="10" xfId="0" applyNumberFormat="1" applyFont="1" applyBorder="1" applyAlignment="1">
      <alignment horizontal="center"/>
    </xf>
    <xf numFmtId="0" fontId="1" fillId="0" borderId="4" xfId="0" applyFont="1" applyBorder="1" applyAlignment="1">
      <alignment horizontal="center" vertical="top"/>
    </xf>
    <xf numFmtId="164" fontId="1" fillId="0" borderId="4" xfId="0" applyNumberFormat="1" applyFont="1" applyBorder="1" applyAlignment="1">
      <alignment horizontal="center"/>
    </xf>
    <xf numFmtId="9" fontId="0" fillId="0" borderId="0" xfId="0" applyNumberFormat="1"/>
    <xf numFmtId="164" fontId="3" fillId="0" borderId="11" xfId="0" applyNumberFormat="1" applyFont="1" applyBorder="1" applyAlignment="1">
      <alignment horizontal="right" vertical="center" wrapText="1"/>
    </xf>
    <xf numFmtId="4" fontId="1" fillId="0" borderId="5" xfId="0" applyNumberFormat="1" applyFont="1" applyBorder="1" applyAlignment="1">
      <alignment horizontal="center" vertical="center"/>
    </xf>
    <xf numFmtId="3" fontId="1" fillId="0" borderId="5" xfId="0" applyNumberFormat="1" applyFont="1" applyBorder="1" applyAlignment="1">
      <alignment horizontal="center" vertical="center"/>
    </xf>
    <xf numFmtId="1" fontId="1" fillId="0" borderId="5" xfId="0" applyNumberFormat="1" applyFont="1" applyBorder="1" applyAlignment="1">
      <alignment horizontal="center" vertical="center"/>
    </xf>
    <xf numFmtId="0" fontId="12" fillId="0" borderId="4" xfId="0" applyFont="1" applyBorder="1"/>
    <xf numFmtId="2" fontId="1" fillId="0" borderId="10" xfId="0" applyNumberFormat="1" applyFont="1" applyBorder="1" applyAlignment="1">
      <alignment horizontal="center" vertical="center"/>
    </xf>
    <xf numFmtId="2" fontId="3" fillId="0" borderId="10" xfId="1" quotePrefix="1" applyNumberFormat="1" applyFont="1" applyBorder="1" applyAlignment="1">
      <alignment vertical="top"/>
    </xf>
    <xf numFmtId="0" fontId="3" fillId="0" borderId="10" xfId="1" applyFont="1" applyBorder="1" applyAlignment="1">
      <alignment vertical="top" wrapText="1"/>
    </xf>
    <xf numFmtId="0" fontId="3" fillId="0" borderId="10" xfId="1" applyFont="1" applyBorder="1" applyAlignment="1">
      <alignment horizontal="center" vertical="top"/>
    </xf>
    <xf numFmtId="167" fontId="3" fillId="0" borderId="10" xfId="1" applyNumberFormat="1" applyFont="1" applyBorder="1" applyAlignment="1">
      <alignment horizontal="center" vertical="top"/>
    </xf>
    <xf numFmtId="2" fontId="3" fillId="0" borderId="10" xfId="1" applyNumberFormat="1" applyFont="1" applyBorder="1" applyAlignment="1">
      <alignment horizontal="left" vertical="top" wrapText="1"/>
    </xf>
    <xf numFmtId="0" fontId="3" fillId="0" borderId="10" xfId="1" applyFont="1" applyBorder="1" applyAlignment="1">
      <alignment horizontal="left" vertical="top" wrapText="1"/>
    </xf>
    <xf numFmtId="0" fontId="3" fillId="0" borderId="10" xfId="0" applyFont="1" applyBorder="1" applyAlignment="1">
      <alignment horizontal="left" vertical="top" wrapText="1"/>
    </xf>
    <xf numFmtId="0" fontId="3" fillId="0" borderId="0" xfId="1" applyFont="1" applyAlignment="1">
      <alignment horizontal="center" vertical="top"/>
    </xf>
    <xf numFmtId="2" fontId="3" fillId="0" borderId="10" xfId="0" applyNumberFormat="1" applyFont="1" applyBorder="1" applyAlignment="1">
      <alignment horizontal="left" vertical="top" wrapText="1"/>
    </xf>
    <xf numFmtId="0" fontId="3" fillId="0" borderId="0" xfId="0" applyFont="1" applyAlignment="1">
      <alignment horizontal="center" vertical="top"/>
    </xf>
    <xf numFmtId="167" fontId="3" fillId="0" borderId="10" xfId="0" applyNumberFormat="1" applyFont="1" applyBorder="1" applyAlignment="1">
      <alignment horizontal="center" vertical="top"/>
    </xf>
    <xf numFmtId="0" fontId="1" fillId="0" borderId="10" xfId="0" applyFont="1" applyBorder="1" applyAlignment="1">
      <alignment horizontal="left" vertical="top"/>
    </xf>
    <xf numFmtId="0" fontId="1" fillId="0" borderId="10" xfId="0" applyFont="1" applyBorder="1" applyAlignment="1">
      <alignment vertical="top" wrapText="1"/>
    </xf>
    <xf numFmtId="0" fontId="3" fillId="0" borderId="10" xfId="0" applyFont="1" applyBorder="1" applyAlignment="1">
      <alignment horizontal="center" vertical="top" wrapText="1"/>
    </xf>
    <xf numFmtId="2" fontId="3" fillId="0" borderId="10" xfId="0" quotePrefix="1" applyNumberFormat="1"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vertical="top" wrapText="1"/>
    </xf>
    <xf numFmtId="2" fontId="3" fillId="0" borderId="4" xfId="0" applyNumberFormat="1" applyFont="1" applyBorder="1" applyAlignment="1">
      <alignment horizontal="left" vertical="center" wrapText="1"/>
    </xf>
    <xf numFmtId="0" fontId="3" fillId="0" borderId="4" xfId="0" applyFont="1" applyBorder="1" applyAlignment="1">
      <alignment horizontal="left" vertical="top" wrapText="1"/>
    </xf>
    <xf numFmtId="0" fontId="3" fillId="0" borderId="4" xfId="0" applyFont="1" applyBorder="1" applyAlignment="1">
      <alignment horizontal="center" vertical="top" wrapText="1"/>
    </xf>
    <xf numFmtId="0" fontId="3" fillId="0" borderId="4" xfId="0" applyFont="1" applyBorder="1" applyAlignment="1">
      <alignment horizontal="center" vertical="top"/>
    </xf>
    <xf numFmtId="167" fontId="3" fillId="0" borderId="1" xfId="0" applyNumberFormat="1" applyFont="1" applyBorder="1" applyAlignment="1">
      <alignment horizontal="center" vertical="center"/>
    </xf>
    <xf numFmtId="167" fontId="3" fillId="0" borderId="4" xfId="0" applyNumberFormat="1" applyFont="1" applyBorder="1" applyAlignment="1">
      <alignment horizontal="center" vertical="center"/>
    </xf>
    <xf numFmtId="167" fontId="3" fillId="0" borderId="4" xfId="0" applyNumberFormat="1" applyFont="1" applyBorder="1" applyAlignment="1">
      <alignment horizontal="center" vertical="top"/>
    </xf>
    <xf numFmtId="0" fontId="3" fillId="0" borderId="10" xfId="1" applyFont="1" applyBorder="1" applyAlignment="1">
      <alignment horizontal="center" vertical="center" wrapText="1"/>
    </xf>
    <xf numFmtId="0" fontId="3" fillId="0" borderId="5" xfId="1" applyFont="1" applyBorder="1" applyAlignment="1">
      <alignment horizontal="left" vertical="center" wrapText="1"/>
    </xf>
    <xf numFmtId="2" fontId="3" fillId="0" borderId="10" xfId="0" applyNumberFormat="1" applyFont="1" applyBorder="1" applyAlignment="1">
      <alignment horizontal="center" vertical="top" wrapText="1"/>
    </xf>
    <xf numFmtId="0" fontId="3" fillId="0" borderId="10" xfId="2" applyFont="1" applyBorder="1" applyAlignment="1">
      <alignment horizontal="left" vertical="top" wrapText="1"/>
    </xf>
    <xf numFmtId="0" fontId="3" fillId="0" borderId="10" xfId="2" applyFont="1" applyBorder="1" applyAlignment="1">
      <alignment horizontal="center" vertical="top" wrapText="1"/>
    </xf>
    <xf numFmtId="0" fontId="3" fillId="0" borderId="10" xfId="2" applyFont="1" applyBorder="1" applyAlignment="1">
      <alignment horizontal="left" vertical="center" wrapText="1"/>
    </xf>
    <xf numFmtId="0" fontId="3" fillId="0" borderId="0" xfId="2" applyFont="1" applyAlignment="1">
      <alignment horizontal="left" vertical="center" wrapText="1"/>
    </xf>
    <xf numFmtId="0" fontId="1" fillId="0" borderId="10" xfId="0" applyFont="1" applyBorder="1" applyAlignment="1">
      <alignment horizontal="left" vertical="top" wrapText="1"/>
    </xf>
    <xf numFmtId="0" fontId="3" fillId="0" borderId="10" xfId="0" quotePrefix="1" applyFont="1" applyBorder="1" applyAlignment="1">
      <alignment horizontal="left" vertical="top"/>
    </xf>
    <xf numFmtId="0" fontId="3" fillId="0" borderId="0" xfId="0" quotePrefix="1" applyFont="1" applyAlignment="1">
      <alignment vertical="top" wrapText="1"/>
    </xf>
    <xf numFmtId="0" fontId="3" fillId="0" borderId="10" xfId="0" applyFont="1" applyBorder="1" applyAlignment="1">
      <alignment horizontal="center" vertical="top"/>
    </xf>
    <xf numFmtId="0" fontId="3" fillId="0" borderId="10" xfId="2" applyFont="1" applyBorder="1" applyAlignment="1">
      <alignment horizontal="right" vertical="top" wrapText="1"/>
    </xf>
    <xf numFmtId="0" fontId="3" fillId="0" borderId="10" xfId="0" quotePrefix="1" applyFont="1" applyBorder="1" applyAlignment="1">
      <alignment vertical="top"/>
    </xf>
    <xf numFmtId="2" fontId="3" fillId="0" borderId="10" xfId="1" applyNumberFormat="1" applyFont="1" applyBorder="1" applyAlignment="1">
      <alignment vertical="top"/>
    </xf>
    <xf numFmtId="2" fontId="3" fillId="0" borderId="10" xfId="0" applyNumberFormat="1" applyFont="1" applyBorder="1" applyAlignment="1">
      <alignment horizontal="center" vertical="center" wrapText="1"/>
    </xf>
    <xf numFmtId="0" fontId="3" fillId="0" borderId="10" xfId="4" quotePrefix="1" applyFont="1" applyBorder="1" applyAlignment="1">
      <alignment vertical="top"/>
    </xf>
    <xf numFmtId="0" fontId="3" fillId="0" borderId="10" xfId="4" quotePrefix="1" applyFont="1" applyBorder="1" applyAlignment="1">
      <alignment vertical="top" wrapText="1"/>
    </xf>
    <xf numFmtId="0" fontId="3" fillId="0" borderId="10" xfId="4" applyFont="1" applyBorder="1" applyAlignment="1">
      <alignment horizontal="center" vertical="top"/>
    </xf>
    <xf numFmtId="167" fontId="3" fillId="0" borderId="10" xfId="4" applyNumberFormat="1" applyFont="1" applyBorder="1" applyAlignment="1">
      <alignment horizontal="center" vertical="top"/>
    </xf>
    <xf numFmtId="0" fontId="3" fillId="0" borderId="10" xfId="4" applyFont="1" applyBorder="1" applyAlignment="1">
      <alignment horizontal="left" vertical="top" wrapText="1"/>
    </xf>
    <xf numFmtId="0" fontId="18" fillId="0" borderId="10" xfId="4" applyFont="1" applyBorder="1" applyAlignment="1">
      <alignment horizontal="left" vertical="top" wrapText="1"/>
    </xf>
    <xf numFmtId="0" fontId="3" fillId="0" borderId="4" xfId="4" applyFont="1" applyBorder="1" applyAlignment="1">
      <alignment horizontal="center" vertical="top"/>
    </xf>
    <xf numFmtId="167" fontId="3" fillId="0" borderId="4" xfId="4" applyNumberFormat="1" applyFont="1" applyBorder="1" applyAlignment="1">
      <alignment horizontal="center" vertical="top"/>
    </xf>
    <xf numFmtId="0" fontId="3" fillId="0" borderId="5" xfId="0" applyFont="1" applyBorder="1" applyAlignment="1">
      <alignment horizontal="left" vertical="top" wrapText="1"/>
    </xf>
    <xf numFmtId="1" fontId="1" fillId="0" borderId="10" xfId="0" applyNumberFormat="1" applyFont="1" applyBorder="1" applyAlignment="1">
      <alignment horizontal="center" vertical="top" wrapText="1"/>
    </xf>
    <xf numFmtId="0" fontId="1" fillId="0" borderId="10" xfId="0" applyFont="1" applyBorder="1" applyAlignment="1">
      <alignment horizontal="center" vertical="top" wrapText="1"/>
    </xf>
    <xf numFmtId="0" fontId="3" fillId="0" borderId="9" xfId="1" applyFont="1" applyBorder="1" applyAlignment="1">
      <alignment horizontal="left" vertical="top" wrapText="1"/>
    </xf>
    <xf numFmtId="2" fontId="3" fillId="0" borderId="10" xfId="1" quotePrefix="1" applyNumberFormat="1" applyFont="1" applyBorder="1" applyAlignment="1">
      <alignment horizontal="left" vertical="top" wrapText="1"/>
    </xf>
    <xf numFmtId="0" fontId="3" fillId="0" borderId="10" xfId="1" applyFont="1" applyBorder="1" applyAlignment="1">
      <alignment horizontal="center" vertical="top" wrapText="1"/>
    </xf>
    <xf numFmtId="2" fontId="3" fillId="0" borderId="4" xfId="1" applyNumberFormat="1" applyFont="1" applyBorder="1" applyAlignment="1">
      <alignment horizontal="left" vertical="top" wrapText="1"/>
    </xf>
    <xf numFmtId="0" fontId="3" fillId="0" borderId="4" xfId="1" applyFont="1" applyBorder="1" applyAlignment="1">
      <alignment horizontal="left" vertical="top" wrapText="1"/>
    </xf>
    <xf numFmtId="0" fontId="3" fillId="0" borderId="0" xfId="1" applyFont="1" applyAlignment="1">
      <alignment horizontal="center" vertical="top" wrapText="1"/>
    </xf>
    <xf numFmtId="167" fontId="3" fillId="0" borderId="0" xfId="1" applyNumberFormat="1" applyFont="1" applyAlignment="1">
      <alignment horizontal="center" vertical="top"/>
    </xf>
    <xf numFmtId="0" fontId="3" fillId="0" borderId="4" xfId="1" applyFont="1" applyBorder="1" applyAlignment="1">
      <alignment horizontal="center" vertical="top" wrapText="1"/>
    </xf>
    <xf numFmtId="0" fontId="3" fillId="0" borderId="6" xfId="1" applyFont="1" applyBorder="1" applyAlignment="1">
      <alignment horizontal="center" vertical="top" wrapText="1"/>
    </xf>
    <xf numFmtId="167" fontId="3" fillId="0" borderId="4" xfId="1" applyNumberFormat="1" applyFont="1" applyBorder="1" applyAlignment="1">
      <alignment horizontal="center" vertical="top"/>
    </xf>
    <xf numFmtId="167" fontId="3" fillId="0" borderId="6" xfId="1" applyNumberFormat="1" applyFont="1" applyBorder="1" applyAlignment="1">
      <alignment horizontal="center" vertical="top"/>
    </xf>
    <xf numFmtId="2" fontId="3" fillId="0" borderId="10" xfId="1" quotePrefix="1" applyNumberFormat="1" applyFont="1" applyBorder="1" applyAlignment="1">
      <alignment horizontal="left" vertical="top"/>
    </xf>
    <xf numFmtId="2" fontId="3" fillId="0" borderId="10" xfId="1" applyNumberFormat="1" applyFont="1" applyBorder="1" applyAlignment="1">
      <alignment horizontal="center" vertical="top" wrapText="1"/>
    </xf>
    <xf numFmtId="0" fontId="3" fillId="0" borderId="0" xfId="1" applyFont="1" applyAlignment="1">
      <alignment horizontal="left" vertical="top" wrapText="1"/>
    </xf>
    <xf numFmtId="2" fontId="3" fillId="0" borderId="9" xfId="1" applyNumberFormat="1" applyFont="1" applyBorder="1" applyAlignment="1">
      <alignment horizontal="left" vertical="top" wrapText="1"/>
    </xf>
    <xf numFmtId="2" fontId="3" fillId="0" borderId="0" xfId="0" applyNumberFormat="1" applyFont="1" applyAlignment="1">
      <alignment horizontal="left" vertical="top" wrapText="1"/>
    </xf>
    <xf numFmtId="167" fontId="3" fillId="0" borderId="9" xfId="1" applyNumberFormat="1" applyFont="1" applyBorder="1" applyAlignment="1">
      <alignment horizontal="center" vertical="top"/>
    </xf>
    <xf numFmtId="2" fontId="3" fillId="0" borderId="0" xfId="1" applyNumberFormat="1" applyFont="1" applyAlignment="1">
      <alignment horizontal="left" vertical="top" wrapText="1"/>
    </xf>
    <xf numFmtId="2" fontId="3" fillId="0" borderId="4" xfId="0" applyNumberFormat="1" applyFont="1" applyBorder="1" applyAlignment="1">
      <alignment horizontal="left" vertical="top" wrapText="1"/>
    </xf>
    <xf numFmtId="2" fontId="3" fillId="0" borderId="4" xfId="1" quotePrefix="1" applyNumberFormat="1" applyFont="1" applyBorder="1" applyAlignment="1">
      <alignment horizontal="left" vertical="top" wrapText="1"/>
    </xf>
    <xf numFmtId="2" fontId="3" fillId="0" borderId="4" xfId="0" applyNumberFormat="1" applyFont="1" applyBorder="1" applyAlignment="1">
      <alignment horizontal="center" vertical="top" wrapText="1"/>
    </xf>
    <xf numFmtId="0" fontId="3" fillId="0" borderId="10" xfId="1" quotePrefix="1" applyFont="1" applyBorder="1" applyAlignment="1">
      <alignment vertical="top" wrapText="1"/>
    </xf>
    <xf numFmtId="0" fontId="3" fillId="0" borderId="10" xfId="1" applyFont="1" applyBorder="1" applyAlignment="1">
      <alignment vertical="top"/>
    </xf>
    <xf numFmtId="167" fontId="3" fillId="0" borderId="10" xfId="1" applyNumberFormat="1" applyFont="1" applyBorder="1" applyAlignment="1">
      <alignment horizontal="center" vertical="center"/>
    </xf>
    <xf numFmtId="0" fontId="3" fillId="0" borderId="10" xfId="1" quotePrefix="1" applyFont="1" applyBorder="1" applyAlignment="1">
      <alignment vertical="top"/>
    </xf>
    <xf numFmtId="167" fontId="3" fillId="0" borderId="5" xfId="4" applyNumberFormat="1" applyFont="1" applyBorder="1" applyAlignment="1">
      <alignment horizontal="center" vertical="top"/>
    </xf>
    <xf numFmtId="2" fontId="1" fillId="0" borderId="10" xfId="0" applyNumberFormat="1" applyFont="1" applyBorder="1"/>
    <xf numFmtId="0" fontId="3" fillId="0" borderId="5" xfId="4" applyFont="1" applyBorder="1" applyAlignment="1">
      <alignment horizontal="center" vertical="top"/>
    </xf>
    <xf numFmtId="0" fontId="3" fillId="0" borderId="11" xfId="1" applyFont="1" applyBorder="1" applyAlignment="1">
      <alignment horizontal="center" vertical="top" wrapText="1"/>
    </xf>
    <xf numFmtId="0" fontId="3" fillId="0" borderId="11" xfId="1" applyFont="1" applyBorder="1" applyAlignment="1">
      <alignment horizontal="left" vertical="top" wrapText="1"/>
    </xf>
    <xf numFmtId="0" fontId="3" fillId="0" borderId="5" xfId="1" applyFont="1" applyBorder="1" applyAlignment="1">
      <alignment horizontal="center" vertical="top" wrapText="1"/>
    </xf>
    <xf numFmtId="167" fontId="3" fillId="0" borderId="11" xfId="1" applyNumberFormat="1" applyFont="1" applyBorder="1" applyAlignment="1">
      <alignment horizontal="center" vertical="top"/>
    </xf>
    <xf numFmtId="168" fontId="3" fillId="0" borderId="10" xfId="1" applyNumberFormat="1" applyFont="1" applyBorder="1" applyAlignment="1">
      <alignment vertical="top"/>
    </xf>
    <xf numFmtId="0" fontId="14" fillId="0" borderId="10" xfId="1" applyFont="1" applyBorder="1" applyAlignment="1">
      <alignment horizontal="center" vertical="top"/>
    </xf>
    <xf numFmtId="167" fontId="14" fillId="0" borderId="10" xfId="1" applyNumberFormat="1" applyFont="1" applyBorder="1" applyAlignment="1">
      <alignment horizontal="center" vertical="top"/>
    </xf>
    <xf numFmtId="2" fontId="14" fillId="0" borderId="10" xfId="1" applyNumberFormat="1" applyFont="1" applyBorder="1" applyAlignment="1">
      <alignment horizontal="left" vertical="top" wrapText="1"/>
    </xf>
    <xf numFmtId="0" fontId="14" fillId="0" borderId="10" xfId="1" applyFont="1" applyBorder="1" applyAlignment="1">
      <alignment horizontal="left" vertical="top" wrapText="1"/>
    </xf>
    <xf numFmtId="2" fontId="13" fillId="0" borderId="4" xfId="1" applyNumberFormat="1" applyFont="1" applyBorder="1" applyAlignment="1">
      <alignment horizontal="left" vertical="top" wrapText="1"/>
    </xf>
    <xf numFmtId="0" fontId="13" fillId="0" borderId="4" xfId="1" applyFont="1" applyBorder="1" applyAlignment="1">
      <alignment horizontal="left" vertical="top" wrapText="1"/>
    </xf>
    <xf numFmtId="0" fontId="3" fillId="0" borderId="1" xfId="1" applyFont="1" applyBorder="1" applyAlignment="1">
      <alignment horizontal="left" vertical="top" wrapText="1"/>
    </xf>
    <xf numFmtId="0" fontId="14" fillId="0" borderId="4" xfId="1" applyFont="1" applyBorder="1" applyAlignment="1">
      <alignment horizontal="left" vertical="top" wrapText="1"/>
    </xf>
    <xf numFmtId="0" fontId="3" fillId="0" borderId="1" xfId="1" applyFont="1" applyBorder="1" applyAlignment="1">
      <alignment horizontal="center" vertical="top" wrapText="1"/>
    </xf>
    <xf numFmtId="0" fontId="14" fillId="0" borderId="4" xfId="1" applyFont="1" applyBorder="1" applyAlignment="1">
      <alignment horizontal="center" vertical="top" wrapText="1"/>
    </xf>
    <xf numFmtId="167" fontId="14" fillId="0" borderId="4" xfId="1" applyNumberFormat="1" applyFont="1" applyBorder="1" applyAlignment="1">
      <alignment horizontal="center" vertical="top"/>
    </xf>
    <xf numFmtId="167" fontId="3" fillId="0" borderId="1" xfId="1" applyNumberFormat="1" applyFont="1" applyBorder="1" applyAlignment="1">
      <alignment horizontal="center" vertical="top"/>
    </xf>
    <xf numFmtId="2" fontId="3" fillId="0" borderId="0" xfId="1" applyNumberFormat="1" applyFont="1" applyAlignment="1">
      <alignment horizontal="center" vertical="top" wrapText="1"/>
    </xf>
    <xf numFmtId="0" fontId="17" fillId="0" borderId="4" xfId="0" applyFont="1" applyBorder="1" applyAlignment="1">
      <alignment horizontal="left" vertical="top" wrapText="1"/>
    </xf>
    <xf numFmtId="0" fontId="14" fillId="0" borderId="6" xfId="1" applyFont="1" applyBorder="1" applyAlignment="1">
      <alignment horizontal="center" vertical="top" wrapText="1"/>
    </xf>
    <xf numFmtId="167" fontId="14" fillId="0" borderId="6" xfId="1" applyNumberFormat="1" applyFont="1" applyBorder="1" applyAlignment="1">
      <alignment horizontal="center" vertical="top"/>
    </xf>
    <xf numFmtId="164" fontId="1" fillId="0" borderId="9" xfId="0" applyNumberFormat="1" applyFont="1" applyBorder="1" applyAlignment="1">
      <alignment vertical="center"/>
    </xf>
    <xf numFmtId="6" fontId="3" fillId="0" borderId="5" xfId="0" applyNumberFormat="1" applyFont="1" applyBorder="1"/>
    <xf numFmtId="0" fontId="1" fillId="0" borderId="5" xfId="0" applyFont="1" applyBorder="1" applyAlignment="1">
      <alignment horizontal="left" vertical="top" wrapText="1"/>
    </xf>
    <xf numFmtId="0" fontId="12" fillId="0" borderId="10" xfId="0" applyFont="1" applyBorder="1" applyAlignment="1">
      <alignment wrapText="1"/>
    </xf>
    <xf numFmtId="0" fontId="12" fillId="0" borderId="9" xfId="0" applyFont="1" applyBorder="1" applyAlignment="1">
      <alignment wrapText="1"/>
    </xf>
    <xf numFmtId="2" fontId="11" fillId="0" borderId="10" xfId="1" quotePrefix="1" applyNumberFormat="1" applyFont="1" applyBorder="1" applyAlignment="1">
      <alignment vertical="top"/>
    </xf>
    <xf numFmtId="0" fontId="11" fillId="0" borderId="10" xfId="4" applyFont="1" applyBorder="1" applyAlignment="1">
      <alignment horizontal="left" vertical="top" wrapText="1"/>
    </xf>
    <xf numFmtId="0" fontId="11" fillId="0" borderId="10" xfId="1" applyFont="1" applyBorder="1" applyAlignment="1">
      <alignment vertical="top" wrapText="1"/>
    </xf>
    <xf numFmtId="2" fontId="11" fillId="0" borderId="10" xfId="1" applyNumberFormat="1" applyFont="1" applyBorder="1" applyAlignment="1">
      <alignment horizontal="left" vertical="top" wrapText="1"/>
    </xf>
    <xf numFmtId="0" fontId="11" fillId="0" borderId="10" xfId="1" applyFont="1" applyBorder="1" applyAlignment="1">
      <alignment horizontal="left" vertical="top" wrapText="1"/>
    </xf>
    <xf numFmtId="2" fontId="11" fillId="0" borderId="9" xfId="1" quotePrefix="1" applyNumberFormat="1" applyFont="1" applyBorder="1" applyAlignment="1">
      <alignment horizontal="left" vertical="top" wrapText="1"/>
    </xf>
    <xf numFmtId="2" fontId="11" fillId="0" borderId="10" xfId="1" quotePrefix="1" applyNumberFormat="1" applyFont="1" applyBorder="1" applyAlignment="1">
      <alignment horizontal="left" vertical="top" wrapText="1"/>
    </xf>
    <xf numFmtId="2" fontId="11" fillId="0" borderId="10" xfId="1" quotePrefix="1" applyNumberFormat="1" applyFont="1" applyBorder="1" applyAlignment="1">
      <alignment horizontal="left" vertical="top"/>
    </xf>
    <xf numFmtId="0" fontId="11" fillId="0" borderId="10" xfId="0" applyFont="1" applyBorder="1" applyAlignment="1">
      <alignment horizontal="left" vertical="top" wrapText="1"/>
    </xf>
    <xf numFmtId="2" fontId="11" fillId="0" borderId="9" xfId="1" applyNumberFormat="1" applyFont="1" applyBorder="1" applyAlignment="1">
      <alignment horizontal="left" vertical="top" wrapText="1"/>
    </xf>
    <xf numFmtId="2" fontId="11" fillId="0" borderId="10" xfId="0" applyNumberFormat="1" applyFont="1" applyBorder="1" applyAlignment="1">
      <alignment horizontal="left" vertical="top" wrapText="1"/>
    </xf>
    <xf numFmtId="0" fontId="11" fillId="0" borderId="4" xfId="4" quotePrefix="1" applyFont="1" applyBorder="1" applyAlignment="1">
      <alignment horizontal="left" vertical="top"/>
    </xf>
    <xf numFmtId="0" fontId="12" fillId="0" borderId="1" xfId="0" applyFont="1" applyBorder="1" applyAlignment="1">
      <alignment wrapText="1"/>
    </xf>
    <xf numFmtId="0" fontId="11" fillId="0" borderId="4" xfId="4" quotePrefix="1" applyFont="1" applyBorder="1" applyAlignment="1">
      <alignment vertical="top" wrapText="1"/>
    </xf>
    <xf numFmtId="2" fontId="11" fillId="0" borderId="4" xfId="1" applyNumberFormat="1" applyFont="1" applyBorder="1" applyAlignment="1">
      <alignment horizontal="left" vertical="top" wrapText="1"/>
    </xf>
    <xf numFmtId="0" fontId="3" fillId="0" borderId="4" xfId="1" applyFont="1" applyBorder="1" applyAlignment="1">
      <alignment horizontal="center" vertical="top"/>
    </xf>
    <xf numFmtId="2" fontId="11" fillId="0" borderId="4" xfId="1" quotePrefix="1" applyNumberFormat="1" applyFont="1" applyBorder="1" applyAlignment="1">
      <alignment horizontal="left" vertical="top" wrapText="1"/>
    </xf>
    <xf numFmtId="0" fontId="11" fillId="0" borderId="4" xfId="1" applyFont="1" applyBorder="1" applyAlignment="1">
      <alignment horizontal="left" vertical="top" wrapText="1"/>
    </xf>
    <xf numFmtId="2" fontId="11" fillId="0" borderId="0" xfId="1" applyNumberFormat="1" applyFont="1" applyAlignment="1">
      <alignment horizontal="left" vertical="top" wrapText="1"/>
    </xf>
    <xf numFmtId="0" fontId="11" fillId="0" borderId="10" xfId="2" applyFont="1" applyBorder="1" applyAlignment="1">
      <alignment horizontal="left" vertical="top" wrapText="1"/>
    </xf>
    <xf numFmtId="0" fontId="11" fillId="0" borderId="10" xfId="0" quotePrefix="1" applyFont="1" applyBorder="1" applyAlignment="1">
      <alignment horizontal="left" vertical="top"/>
    </xf>
    <xf numFmtId="0" fontId="11" fillId="0" borderId="0" xfId="0" quotePrefix="1" applyFont="1" applyAlignment="1">
      <alignment vertical="top" wrapText="1"/>
    </xf>
    <xf numFmtId="2" fontId="1" fillId="0" borderId="4" xfId="0" applyNumberFormat="1" applyFont="1" applyBorder="1" applyAlignment="1">
      <alignment wrapText="1"/>
    </xf>
    <xf numFmtId="167" fontId="3" fillId="0" borderId="0" xfId="0" applyNumberFormat="1" applyFont="1" applyAlignment="1">
      <alignment horizontal="center" vertical="top"/>
    </xf>
    <xf numFmtId="0" fontId="11" fillId="0" borderId="4" xfId="0" quotePrefix="1" applyFont="1" applyBorder="1" applyAlignment="1">
      <alignment horizontal="left" vertical="top" wrapText="1"/>
    </xf>
    <xf numFmtId="167" fontId="3" fillId="0" borderId="5" xfId="0" applyNumberFormat="1" applyFont="1" applyBorder="1" applyAlignment="1">
      <alignment horizontal="center" vertical="top"/>
    </xf>
    <xf numFmtId="6" fontId="1" fillId="0" borderId="5" xfId="0" applyNumberFormat="1" applyFont="1" applyBorder="1" applyAlignment="1">
      <alignment vertical="center"/>
    </xf>
    <xf numFmtId="0" fontId="14" fillId="0" borderId="10" xfId="0" applyFont="1" applyBorder="1" applyAlignment="1">
      <alignment horizontal="left" vertical="center" wrapText="1"/>
    </xf>
    <xf numFmtId="164" fontId="0" fillId="0" borderId="0" xfId="0" applyNumberFormat="1"/>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164" fontId="1" fillId="0" borderId="4" xfId="0" applyNumberFormat="1" applyFont="1" applyBorder="1" applyAlignment="1">
      <alignment horizontal="center" vertical="center"/>
    </xf>
    <xf numFmtId="6" fontId="1" fillId="0" borderId="10" xfId="8" applyNumberFormat="1" applyFont="1" applyBorder="1" applyAlignment="1">
      <alignment horizontal="center" vertical="center"/>
    </xf>
    <xf numFmtId="9" fontId="1" fillId="0" borderId="10" xfId="0" applyNumberFormat="1" applyFont="1" applyBorder="1" applyAlignment="1">
      <alignment vertical="center"/>
    </xf>
    <xf numFmtId="0" fontId="20" fillId="0" borderId="4" xfId="0" applyFont="1" applyBorder="1" applyAlignment="1">
      <alignment vertical="center" wrapText="1"/>
    </xf>
    <xf numFmtId="164" fontId="1" fillId="0" borderId="2" xfId="0" applyNumberFormat="1" applyFont="1" applyBorder="1" applyAlignment="1">
      <alignment horizontal="center" vertical="center"/>
    </xf>
    <xf numFmtId="9" fontId="1" fillId="0" borderId="9" xfId="0" applyNumberFormat="1" applyFont="1" applyBorder="1" applyAlignment="1">
      <alignment vertical="center"/>
    </xf>
    <xf numFmtId="8" fontId="1" fillId="0" borderId="11" xfId="0" applyNumberFormat="1" applyFont="1" applyBorder="1" applyAlignment="1">
      <alignment vertical="center"/>
    </xf>
    <xf numFmtId="1" fontId="1" fillId="0" borderId="4" xfId="0" applyNumberFormat="1" applyFont="1" applyBorder="1" applyAlignment="1">
      <alignment horizontal="center"/>
    </xf>
    <xf numFmtId="2" fontId="1" fillId="0" borderId="4" xfId="0" applyNumberFormat="1" applyFont="1" applyBorder="1" applyAlignment="1">
      <alignment horizontal="center" vertical="top"/>
    </xf>
    <xf numFmtId="1" fontId="1" fillId="0" borderId="10" xfId="0" applyNumberFormat="1" applyFont="1" applyBorder="1" applyAlignment="1">
      <alignment horizontal="center" vertical="center"/>
    </xf>
    <xf numFmtId="2" fontId="1" fillId="0" borderId="9" xfId="0" applyNumberFormat="1" applyFont="1" applyBorder="1" applyAlignment="1">
      <alignment horizontal="center"/>
    </xf>
    <xf numFmtId="2" fontId="1" fillId="0" borderId="10" xfId="0" applyNumberFormat="1" applyFont="1" applyBorder="1" applyAlignment="1">
      <alignment horizontal="center"/>
    </xf>
    <xf numFmtId="2" fontId="1" fillId="0" borderId="11" xfId="0" applyNumberFormat="1" applyFont="1" applyBorder="1" applyAlignment="1">
      <alignment horizontal="center"/>
    </xf>
    <xf numFmtId="2" fontId="1" fillId="0" borderId="10" xfId="0" applyNumberFormat="1" applyFont="1" applyBorder="1" applyAlignment="1">
      <alignment horizontal="center" vertical="top"/>
    </xf>
    <xf numFmtId="2" fontId="1" fillId="0" borderId="11" xfId="0" applyNumberFormat="1" applyFont="1" applyBorder="1" applyAlignment="1">
      <alignment horizontal="center" vertical="top"/>
    </xf>
    <xf numFmtId="164" fontId="1" fillId="0" borderId="11" xfId="0" applyNumberFormat="1" applyFont="1" applyBorder="1" applyAlignment="1">
      <alignment vertical="center"/>
    </xf>
    <xf numFmtId="2" fontId="12" fillId="0" borderId="1" xfId="0" applyNumberFormat="1" applyFont="1" applyBorder="1" applyAlignment="1">
      <alignment horizontal="center" vertical="center"/>
    </xf>
    <xf numFmtId="0" fontId="11" fillId="0" borderId="10" xfId="4" quotePrefix="1" applyFont="1" applyBorder="1" applyAlignment="1">
      <alignment horizontal="left" vertical="top"/>
    </xf>
    <xf numFmtId="0" fontId="11" fillId="0" borderId="10" xfId="4" quotePrefix="1" applyFont="1" applyBorder="1" applyAlignment="1">
      <alignment vertical="top" wrapText="1"/>
    </xf>
    <xf numFmtId="2" fontId="12" fillId="0" borderId="9" xfId="0" applyNumberFormat="1" applyFont="1" applyBorder="1" applyAlignment="1">
      <alignment vertical="center"/>
    </xf>
    <xf numFmtId="2" fontId="12" fillId="0" borderId="4" xfId="0" applyNumberFormat="1" applyFont="1" applyBorder="1" applyAlignment="1">
      <alignment horizontal="center" vertical="center"/>
    </xf>
    <xf numFmtId="0" fontId="12" fillId="0" borderId="4" xfId="0" applyFont="1" applyBorder="1" applyAlignment="1">
      <alignment wrapText="1"/>
    </xf>
    <xf numFmtId="2" fontId="12" fillId="0" borderId="4" xfId="0" applyNumberFormat="1" applyFont="1" applyBorder="1"/>
    <xf numFmtId="0" fontId="3" fillId="0" borderId="6" xfId="1" applyFont="1" applyBorder="1" applyAlignment="1">
      <alignment horizontal="center" vertical="top"/>
    </xf>
    <xf numFmtId="0" fontId="11" fillId="0" borderId="9" xfId="1" applyFont="1" applyBorder="1" applyAlignment="1">
      <alignment horizontal="left" vertical="top" wrapText="1"/>
    </xf>
    <xf numFmtId="2" fontId="12" fillId="0" borderId="1" xfId="0" applyNumberFormat="1" applyFont="1" applyBorder="1"/>
    <xf numFmtId="2" fontId="12" fillId="0" borderId="4" xfId="0" applyNumberFormat="1" applyFont="1" applyBorder="1" applyAlignment="1">
      <alignment horizontal="left"/>
    </xf>
    <xf numFmtId="2" fontId="11" fillId="0" borderId="10" xfId="0" quotePrefix="1" applyNumberFormat="1" applyFont="1" applyBorder="1" applyAlignment="1">
      <alignment horizontal="left" vertical="top" wrapText="1"/>
    </xf>
    <xf numFmtId="164" fontId="1" fillId="0" borderId="4" xfId="0" applyNumberFormat="1" applyFont="1" applyBorder="1" applyAlignment="1">
      <alignment vertical="center"/>
    </xf>
    <xf numFmtId="1" fontId="3" fillId="0" borderId="10" xfId="0" applyNumberFormat="1" applyFont="1" applyBorder="1" applyAlignment="1">
      <alignment horizontal="center" vertical="top" wrapText="1"/>
    </xf>
    <xf numFmtId="0" fontId="3" fillId="0" borderId="10" xfId="0" applyFont="1" applyBorder="1" applyAlignment="1">
      <alignment horizontal="left" vertical="center" wrapText="1"/>
    </xf>
    <xf numFmtId="167" fontId="20" fillId="0" borderId="10" xfId="0" applyNumberFormat="1" applyFont="1" applyBorder="1" applyAlignment="1">
      <alignment horizontal="center" vertical="top"/>
    </xf>
    <xf numFmtId="167" fontId="20" fillId="0" borderId="10" xfId="0" applyNumberFormat="1" applyFont="1" applyBorder="1" applyAlignment="1">
      <alignment horizontal="center" vertical="center"/>
    </xf>
    <xf numFmtId="2" fontId="3" fillId="0" borderId="10" xfId="0" applyNumberFormat="1" applyFont="1" applyBorder="1" applyAlignment="1">
      <alignment horizontal="left" vertical="center" wrapText="1"/>
    </xf>
    <xf numFmtId="2" fontId="3" fillId="0" borderId="4" xfId="0" applyNumberFormat="1" applyFont="1" applyBorder="1" applyAlignment="1">
      <alignment horizontal="center" vertical="center" wrapText="1"/>
    </xf>
    <xf numFmtId="2" fontId="3" fillId="0" borderId="6" xfId="0" applyNumberFormat="1" applyFont="1" applyBorder="1" applyAlignment="1">
      <alignment horizontal="center" vertical="center" wrapText="1"/>
    </xf>
    <xf numFmtId="167" fontId="3" fillId="0" borderId="6" xfId="0" applyNumberFormat="1" applyFont="1" applyBorder="1" applyAlignment="1">
      <alignment horizontal="center" vertical="center"/>
    </xf>
    <xf numFmtId="0" fontId="3" fillId="0" borderId="1" xfId="0" applyFont="1" applyBorder="1" applyAlignment="1">
      <alignment horizontal="left" vertical="center" wrapText="1"/>
    </xf>
    <xf numFmtId="167" fontId="3" fillId="0" borderId="10" xfId="0" applyNumberFormat="1" applyFont="1" applyBorder="1" applyAlignment="1">
      <alignment horizontal="center" vertical="center"/>
    </xf>
    <xf numFmtId="2" fontId="11" fillId="0" borderId="4" xfId="0" applyNumberFormat="1" applyFont="1" applyBorder="1" applyAlignment="1">
      <alignment horizontal="left" vertical="top" wrapText="1"/>
    </xf>
    <xf numFmtId="0" fontId="14" fillId="0" borderId="10" xfId="0" applyFont="1" applyBorder="1" applyAlignment="1">
      <alignment horizontal="center" vertical="top" wrapText="1"/>
    </xf>
    <xf numFmtId="167" fontId="14" fillId="0" borderId="10" xfId="0" applyNumberFormat="1" applyFont="1" applyBorder="1" applyAlignment="1">
      <alignment horizontal="center" vertical="top"/>
    </xf>
    <xf numFmtId="0" fontId="3" fillId="0" borderId="10" xfId="1" applyFont="1" applyBorder="1" applyAlignment="1" applyProtection="1">
      <alignment horizontal="left" vertical="top" wrapText="1"/>
      <protection locked="0"/>
    </xf>
    <xf numFmtId="0" fontId="3" fillId="0" borderId="10" xfId="1" applyFont="1" applyBorder="1" applyAlignment="1">
      <alignment horizontal="left" vertical="top" wrapText="1" indent="2"/>
    </xf>
    <xf numFmtId="0" fontId="3" fillId="0" borderId="0" xfId="2" applyFont="1" applyAlignment="1">
      <alignment horizontal="center" vertical="top" wrapText="1"/>
    </xf>
    <xf numFmtId="0" fontId="3" fillId="0" borderId="4" xfId="2" applyFont="1" applyBorder="1" applyAlignment="1">
      <alignment horizontal="left" vertical="top" wrapText="1"/>
    </xf>
    <xf numFmtId="0" fontId="3" fillId="0" borderId="4" xfId="2" applyFont="1" applyBorder="1" applyAlignment="1">
      <alignment horizontal="center" vertical="top" wrapText="1"/>
    </xf>
    <xf numFmtId="2" fontId="3" fillId="0" borderId="4" xfId="1" applyNumberFormat="1" applyFont="1" applyBorder="1" applyAlignment="1">
      <alignment vertical="top"/>
    </xf>
    <xf numFmtId="0" fontId="11" fillId="0" borderId="4" xfId="2" applyFont="1" applyBorder="1" applyAlignment="1">
      <alignment horizontal="left" vertical="top" wrapText="1"/>
    </xf>
    <xf numFmtId="0" fontId="3" fillId="0" borderId="6" xfId="2" applyFont="1" applyBorder="1" applyAlignment="1">
      <alignment horizontal="center" vertical="top" wrapText="1"/>
    </xf>
    <xf numFmtId="2" fontId="3" fillId="0" borderId="6" xfId="1" applyNumberFormat="1" applyFont="1" applyBorder="1" applyAlignment="1">
      <alignment vertical="top"/>
    </xf>
    <xf numFmtId="2" fontId="11" fillId="0" borderId="10" xfId="2" applyNumberFormat="1" applyFont="1" applyBorder="1" applyAlignment="1">
      <alignment horizontal="left" vertical="top" wrapText="1"/>
    </xf>
    <xf numFmtId="0" fontId="12" fillId="0" borderId="10" xfId="0" applyFont="1" applyBorder="1" applyAlignment="1">
      <alignment horizontal="left" vertical="top" wrapText="1"/>
    </xf>
    <xf numFmtId="0" fontId="3" fillId="0" borderId="6" xfId="0" applyFont="1" applyBorder="1" applyAlignment="1">
      <alignment horizontal="center" vertical="top"/>
    </xf>
    <xf numFmtId="167" fontId="3" fillId="0" borderId="6" xfId="0" applyNumberFormat="1" applyFont="1" applyBorder="1" applyAlignment="1">
      <alignment horizontal="center" vertical="top"/>
    </xf>
    <xf numFmtId="2" fontId="11" fillId="0" borderId="10" xfId="0" quotePrefix="1" applyNumberFormat="1" applyFont="1" applyBorder="1" applyAlignment="1">
      <alignment horizontal="left" vertical="top"/>
    </xf>
    <xf numFmtId="2" fontId="3" fillId="0" borderId="0" xfId="1" applyNumberFormat="1" applyFont="1" applyAlignment="1">
      <alignment vertical="top"/>
    </xf>
    <xf numFmtId="167" fontId="3" fillId="0" borderId="11" xfId="0" applyNumberFormat="1" applyFont="1" applyBorder="1" applyAlignment="1">
      <alignment horizontal="center" vertical="top"/>
    </xf>
    <xf numFmtId="2" fontId="11" fillId="0" borderId="4" xfId="4" quotePrefix="1" applyNumberFormat="1" applyFont="1" applyBorder="1" applyAlignment="1">
      <alignment horizontal="left" vertical="top"/>
    </xf>
    <xf numFmtId="2" fontId="14" fillId="0" borderId="10" xfId="0" applyNumberFormat="1" applyFont="1" applyBorder="1" applyAlignment="1">
      <alignment horizontal="left" vertical="top" wrapText="1"/>
    </xf>
    <xf numFmtId="2"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2" fillId="0" borderId="4" xfId="0" applyNumberFormat="1" applyFont="1" applyBorder="1" applyAlignment="1">
      <alignment wrapText="1"/>
    </xf>
    <xf numFmtId="0" fontId="14" fillId="0" borderId="10" xfId="4" applyFont="1" applyBorder="1" applyAlignment="1">
      <alignment horizontal="left" vertical="top" wrapText="1"/>
    </xf>
    <xf numFmtId="0" fontId="14" fillId="0" borderId="0" xfId="1" applyFont="1" applyAlignment="1">
      <alignment horizontal="center" vertical="top" wrapText="1"/>
    </xf>
    <xf numFmtId="0" fontId="3" fillId="0" borderId="4" xfId="1" applyFont="1" applyBorder="1" applyAlignment="1">
      <alignment horizontal="center" vertical="center" wrapText="1"/>
    </xf>
    <xf numFmtId="0" fontId="3" fillId="0" borderId="6" xfId="1" applyFont="1" applyBorder="1" applyAlignment="1">
      <alignment horizontal="center" vertical="center" wrapText="1"/>
    </xf>
    <xf numFmtId="0" fontId="1" fillId="0" borderId="4" xfId="0" applyFont="1" applyBorder="1" applyAlignment="1">
      <alignment horizontal="left" vertical="top"/>
    </xf>
    <xf numFmtId="0" fontId="11" fillId="0" borderId="4" xfId="0" applyFont="1" applyBorder="1" applyAlignment="1">
      <alignment horizontal="left" vertical="top" wrapText="1"/>
    </xf>
    <xf numFmtId="164" fontId="1" fillId="0" borderId="10" xfId="9" applyNumberFormat="1" applyFont="1" applyBorder="1" applyAlignment="1">
      <alignment horizontal="center" vertical="center"/>
    </xf>
    <xf numFmtId="164" fontId="1" fillId="0" borderId="1" xfId="0" applyNumberFormat="1" applyFont="1" applyBorder="1" applyAlignment="1">
      <alignment horizontal="center" vertical="center"/>
    </xf>
    <xf numFmtId="164" fontId="1" fillId="0" borderId="6" xfId="0" applyNumberFormat="1" applyFont="1" applyBorder="1" applyAlignment="1">
      <alignment horizontal="center" vertical="center"/>
    </xf>
    <xf numFmtId="10" fontId="1" fillId="0" borderId="9" xfId="0" applyNumberFormat="1" applyFont="1" applyBorder="1" applyAlignment="1">
      <alignment horizontal="right" vertical="center"/>
    </xf>
    <xf numFmtId="8" fontId="1" fillId="0" borderId="9" xfId="0" applyNumberFormat="1" applyFont="1" applyBorder="1" applyAlignment="1">
      <alignment vertical="center"/>
    </xf>
    <xf numFmtId="4" fontId="1" fillId="0" borderId="10" xfId="0" applyNumberFormat="1" applyFont="1" applyBorder="1" applyAlignment="1">
      <alignment horizontal="center" vertical="center"/>
    </xf>
    <xf numFmtId="164" fontId="1" fillId="0" borderId="11" xfId="0" applyNumberFormat="1" applyFont="1" applyBorder="1" applyAlignment="1">
      <alignment horizontal="right" vertical="center"/>
    </xf>
    <xf numFmtId="0" fontId="12" fillId="0" borderId="10" xfId="0" applyFont="1" applyBorder="1" applyAlignment="1">
      <alignment horizontal="center" vertical="top"/>
    </xf>
    <xf numFmtId="0" fontId="3" fillId="0" borderId="10" xfId="0" applyFont="1" applyBorder="1" applyAlignment="1">
      <alignment vertical="center" wrapText="1"/>
    </xf>
    <xf numFmtId="164" fontId="3" fillId="0" borderId="10" xfId="0" applyNumberFormat="1" applyFont="1" applyBorder="1" applyAlignment="1">
      <alignment horizontal="right" vertical="center"/>
    </xf>
    <xf numFmtId="0" fontId="1" fillId="0" borderId="0" xfId="0" applyFont="1" applyAlignment="1">
      <alignment horizontal="center" vertical="center" wrapText="1"/>
    </xf>
    <xf numFmtId="0" fontId="1" fillId="0" borderId="0" xfId="0" applyFont="1" applyAlignment="1">
      <alignment horizontal="center" vertical="top"/>
    </xf>
    <xf numFmtId="0" fontId="3" fillId="0" borderId="0" xfId="0" applyFont="1" applyAlignment="1" applyProtection="1">
      <alignment vertical="center" wrapText="1"/>
      <protection locked="0"/>
    </xf>
    <xf numFmtId="164" fontId="1" fillId="0" borderId="0" xfId="0" applyNumberFormat="1" applyFont="1" applyAlignment="1">
      <alignment horizontal="center"/>
    </xf>
    <xf numFmtId="0" fontId="11" fillId="0" borderId="0" xfId="0" applyFont="1" applyAlignment="1" applyProtection="1">
      <alignment vertical="center" wrapText="1"/>
      <protection locked="0"/>
    </xf>
    <xf numFmtId="0" fontId="3" fillId="0" borderId="0" xfId="0" applyFont="1" applyProtection="1">
      <protection locked="0"/>
    </xf>
    <xf numFmtId="164" fontId="3" fillId="0" borderId="0" xfId="0" applyNumberFormat="1" applyFont="1" applyAlignment="1">
      <alignment horizontal="right" vertical="center" wrapText="1"/>
    </xf>
    <xf numFmtId="0" fontId="3" fillId="0" borderId="0" xfId="0" applyFont="1" applyAlignment="1" applyProtection="1">
      <alignment wrapText="1"/>
      <protection locked="0"/>
    </xf>
    <xf numFmtId="10" fontId="1" fillId="0" borderId="0" xfId="0" applyNumberFormat="1" applyFont="1" applyAlignment="1">
      <alignment horizontal="center"/>
    </xf>
    <xf numFmtId="164" fontId="3" fillId="0" borderId="0" xfId="0" applyNumberFormat="1" applyFont="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left" vertical="top" wrapText="1"/>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7" fillId="0" borderId="4" xfId="0" applyFont="1" applyBorder="1" applyAlignment="1">
      <alignment horizontal="left" vertical="top" wrapText="1"/>
    </xf>
    <xf numFmtId="0" fontId="7" fillId="0" borderId="0" xfId="0" applyFont="1" applyAlignment="1">
      <alignment horizontal="left" vertical="top" wrapText="1"/>
    </xf>
    <xf numFmtId="0" fontId="7" fillId="0" borderId="5" xfId="0" applyFont="1" applyBorder="1" applyAlignment="1">
      <alignment horizontal="left" vertical="top" wrapText="1"/>
    </xf>
    <xf numFmtId="0" fontId="1" fillId="0" borderId="4" xfId="0" applyFont="1" applyBorder="1" applyAlignment="1">
      <alignment horizontal="left" vertical="center" wrapText="1"/>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12" fillId="0" borderId="12" xfId="0" applyFont="1" applyBorder="1" applyAlignment="1">
      <alignment horizontal="center" wrapText="1"/>
    </xf>
    <xf numFmtId="0" fontId="12" fillId="0" borderId="13" xfId="0" applyFont="1" applyBorder="1" applyAlignment="1">
      <alignment horizontal="center" wrapText="1"/>
    </xf>
    <xf numFmtId="0" fontId="0" fillId="0" borderId="4" xfId="0" applyBorder="1"/>
    <xf numFmtId="0" fontId="0" fillId="0" borderId="10" xfId="0" applyBorder="1"/>
  </cellXfs>
  <cellStyles count="10">
    <cellStyle name="Currency" xfId="8" builtinId="4"/>
    <cellStyle name="Currency 2" xfId="5" xr:uid="{45B0E10C-55D4-42AA-B995-60D45A34D8E4}"/>
    <cellStyle name="Currency 2 2" xfId="7" xr:uid="{E77548CC-6A11-48EC-97D5-F8485B3462E1}"/>
    <cellStyle name="Currency 3" xfId="3" xr:uid="{35380C38-75D8-4D7E-9E96-41AD582420E1}"/>
    <cellStyle name="Currency 4" xfId="6" xr:uid="{2ABD904A-FAA0-45B1-B4BF-2E8218E2B399}"/>
    <cellStyle name="Normal" xfId="0" builtinId="0"/>
    <cellStyle name="Normal 2" xfId="2" xr:uid="{F50A2E0D-C4F2-4AC1-963D-D0275F043B88}"/>
    <cellStyle name="Normal_Bridge Schedule of Quantities" xfId="1" xr:uid="{D070F777-3340-41EB-B460-9A64601BD353}"/>
    <cellStyle name="Normal_Colto in Excel" xfId="4" xr:uid="{F4DB1F93-5F95-4AF2-846A-C24B24972115}"/>
    <cellStyle name="Percent"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9"/>
  <sheetViews>
    <sheetView tabSelected="1" view="pageLayout" topLeftCell="A127" zoomScaleNormal="100" workbookViewId="0">
      <selection activeCell="G137" sqref="G1:O1048576"/>
    </sheetView>
  </sheetViews>
  <sheetFormatPr defaultRowHeight="15" x14ac:dyDescent="0.25"/>
  <cols>
    <col min="1" max="1" width="8" style="86" customWidth="1"/>
    <col min="2" max="2" width="31.42578125" style="90" customWidth="1"/>
    <col min="3" max="3" width="7.85546875" style="85" customWidth="1"/>
    <col min="4" max="4" width="12.5703125" style="85" customWidth="1"/>
    <col min="5" max="5" width="13.7109375" style="95" customWidth="1"/>
    <col min="6" max="6" width="13.85546875" style="95" customWidth="1"/>
  </cols>
  <sheetData>
    <row r="1" spans="1:6" ht="15" customHeight="1" x14ac:dyDescent="0.25">
      <c r="A1" s="74"/>
      <c r="B1" s="88"/>
      <c r="C1" s="65"/>
      <c r="D1" s="82"/>
      <c r="E1" s="91"/>
      <c r="F1" s="91"/>
    </row>
    <row r="2" spans="1:6" x14ac:dyDescent="0.25">
      <c r="A2" s="77" t="s">
        <v>0</v>
      </c>
      <c r="B2" s="78" t="s">
        <v>1</v>
      </c>
      <c r="C2" s="49" t="s">
        <v>2</v>
      </c>
      <c r="D2" s="58" t="s">
        <v>3</v>
      </c>
      <c r="E2" s="69" t="s">
        <v>4</v>
      </c>
      <c r="F2" s="69" t="s">
        <v>5</v>
      </c>
    </row>
    <row r="3" spans="1:6" x14ac:dyDescent="0.25">
      <c r="A3" s="79"/>
      <c r="B3" s="89"/>
      <c r="C3" s="71"/>
      <c r="D3" s="62"/>
      <c r="E3" s="92"/>
      <c r="F3" s="92"/>
    </row>
    <row r="4" spans="1:6" ht="25.5" x14ac:dyDescent="0.25">
      <c r="A4" s="77" t="s">
        <v>678</v>
      </c>
      <c r="B4" s="78" t="s">
        <v>22</v>
      </c>
      <c r="C4" s="49"/>
      <c r="D4" s="58"/>
      <c r="E4" s="48"/>
      <c r="F4" s="48"/>
    </row>
    <row r="5" spans="1:6" x14ac:dyDescent="0.25">
      <c r="A5" s="77"/>
      <c r="B5" s="78"/>
      <c r="C5" s="49"/>
      <c r="D5" s="58"/>
      <c r="E5" s="48"/>
      <c r="F5" s="48"/>
    </row>
    <row r="6" spans="1:6" ht="25.5" x14ac:dyDescent="0.25">
      <c r="A6" s="77" t="s">
        <v>23</v>
      </c>
      <c r="B6" s="78" t="s">
        <v>400</v>
      </c>
      <c r="C6" s="49"/>
      <c r="D6" s="58"/>
      <c r="E6" s="48"/>
      <c r="F6" s="48"/>
    </row>
    <row r="7" spans="1:6" x14ac:dyDescent="0.25">
      <c r="A7" s="77"/>
      <c r="B7" s="78"/>
      <c r="C7" s="49"/>
      <c r="D7" s="58"/>
      <c r="E7" s="48"/>
      <c r="F7" s="48"/>
    </row>
    <row r="8" spans="1:6" ht="63.75" x14ac:dyDescent="0.25">
      <c r="A8" s="77"/>
      <c r="B8" s="78" t="s">
        <v>1302</v>
      </c>
      <c r="C8" s="49"/>
      <c r="D8" s="58"/>
      <c r="E8" s="48"/>
      <c r="F8" s="48"/>
    </row>
    <row r="9" spans="1:6" x14ac:dyDescent="0.25">
      <c r="A9" s="77"/>
      <c r="B9" s="78"/>
      <c r="C9" s="49"/>
      <c r="D9" s="49"/>
      <c r="E9" s="106"/>
      <c r="F9" s="48"/>
    </row>
    <row r="10" spans="1:6" x14ac:dyDescent="0.25">
      <c r="A10" s="77"/>
      <c r="B10" s="78" t="s">
        <v>24</v>
      </c>
      <c r="C10" s="49" t="s">
        <v>21</v>
      </c>
      <c r="D10" s="468">
        <v>12000</v>
      </c>
      <c r="E10" s="40"/>
      <c r="F10" s="47" t="str">
        <f t="shared" ref="F10" si="0">IF(E10="-","Rate Only",IF(E10="","",ROUND($D10*E10,2)))</f>
        <v/>
      </c>
    </row>
    <row r="11" spans="1:6" x14ac:dyDescent="0.25">
      <c r="A11" s="77"/>
      <c r="B11" s="78"/>
      <c r="C11" s="49"/>
      <c r="D11" s="468"/>
      <c r="E11" s="106"/>
      <c r="F11" s="48"/>
    </row>
    <row r="12" spans="1:6" x14ac:dyDescent="0.25">
      <c r="A12" s="77"/>
      <c r="B12" s="78" t="s">
        <v>25</v>
      </c>
      <c r="C12" s="49" t="s">
        <v>21</v>
      </c>
      <c r="D12" s="468">
        <v>3000</v>
      </c>
      <c r="E12" s="40"/>
      <c r="F12" s="47" t="str">
        <f t="shared" ref="F12" si="1">IF(E12="-","Rate Only",IF(E12="","",ROUND($D12*E12,2)))</f>
        <v/>
      </c>
    </row>
    <row r="13" spans="1:6" x14ac:dyDescent="0.25">
      <c r="A13" s="77"/>
      <c r="B13" s="78"/>
      <c r="C13" s="49"/>
      <c r="D13" s="468"/>
      <c r="E13" s="106"/>
      <c r="F13" s="48"/>
    </row>
    <row r="14" spans="1:6" ht="63.75" x14ac:dyDescent="0.25">
      <c r="A14" s="77"/>
      <c r="B14" s="78" t="s">
        <v>401</v>
      </c>
      <c r="C14" s="49"/>
      <c r="D14" s="468"/>
      <c r="E14" s="106"/>
      <c r="F14" s="48"/>
    </row>
    <row r="15" spans="1:6" x14ac:dyDescent="0.25">
      <c r="A15" s="77"/>
      <c r="B15" s="78"/>
      <c r="C15" s="49"/>
      <c r="D15" s="468"/>
      <c r="E15" s="106"/>
      <c r="F15" s="48"/>
    </row>
    <row r="16" spans="1:6" x14ac:dyDescent="0.25">
      <c r="A16" s="77"/>
      <c r="B16" s="78" t="s">
        <v>24</v>
      </c>
      <c r="C16" s="49" t="s">
        <v>21</v>
      </c>
      <c r="D16" s="468">
        <v>600</v>
      </c>
      <c r="E16" s="40"/>
      <c r="F16" s="47" t="str">
        <f t="shared" ref="F16" si="2">IF(E16="-","Rate Only",IF(E16="","",ROUND($D16*E16,2)))</f>
        <v/>
      </c>
    </row>
    <row r="17" spans="1:6" x14ac:dyDescent="0.25">
      <c r="A17" s="77"/>
      <c r="B17" s="78"/>
      <c r="C17" s="49"/>
      <c r="D17" s="468"/>
      <c r="E17" s="106"/>
      <c r="F17" s="48"/>
    </row>
    <row r="18" spans="1:6" x14ac:dyDescent="0.25">
      <c r="A18" s="77"/>
      <c r="B18" s="78" t="s">
        <v>25</v>
      </c>
      <c r="C18" s="49" t="s">
        <v>21</v>
      </c>
      <c r="D18" s="468">
        <v>50</v>
      </c>
      <c r="E18" s="40"/>
      <c r="F18" s="47" t="str">
        <f t="shared" ref="F18" si="3">IF(E18="-","Rate Only",IF(E18="","",ROUND($D18*E18,2)))</f>
        <v/>
      </c>
    </row>
    <row r="19" spans="1:6" x14ac:dyDescent="0.25">
      <c r="A19" s="77"/>
      <c r="B19" s="78"/>
      <c r="C19" s="49"/>
      <c r="D19" s="468"/>
      <c r="E19" s="106"/>
      <c r="F19" s="48"/>
    </row>
    <row r="20" spans="1:6" ht="25.5" x14ac:dyDescent="0.25">
      <c r="A20" s="77"/>
      <c r="B20" s="78" t="s">
        <v>35</v>
      </c>
      <c r="C20" s="49"/>
      <c r="D20" s="468"/>
      <c r="E20" s="106"/>
      <c r="F20" s="48"/>
    </row>
    <row r="21" spans="1:6" x14ac:dyDescent="0.25">
      <c r="A21" s="77"/>
      <c r="B21" s="78"/>
      <c r="C21" s="49"/>
      <c r="D21" s="468"/>
      <c r="E21" s="106"/>
      <c r="F21" s="48"/>
    </row>
    <row r="22" spans="1:6" x14ac:dyDescent="0.25">
      <c r="A22" s="77"/>
      <c r="B22" s="78" t="s">
        <v>1258</v>
      </c>
      <c r="C22" s="49" t="s">
        <v>21</v>
      </c>
      <c r="D22" s="468">
        <v>600</v>
      </c>
      <c r="E22" s="40"/>
      <c r="F22" s="47" t="str">
        <f t="shared" ref="F22" si="4">IF(E22="-","Rate Only",IF(E22="","",ROUND($D22*E22,2)))</f>
        <v/>
      </c>
    </row>
    <row r="23" spans="1:6" x14ac:dyDescent="0.25">
      <c r="A23" s="77"/>
      <c r="B23" s="78"/>
      <c r="C23" s="49"/>
      <c r="D23" s="468"/>
      <c r="E23" s="106"/>
      <c r="F23" s="48"/>
    </row>
    <row r="24" spans="1:6" ht="38.25" x14ac:dyDescent="0.25">
      <c r="A24" s="77" t="s">
        <v>26</v>
      </c>
      <c r="B24" s="78" t="s">
        <v>27</v>
      </c>
      <c r="C24" s="49"/>
      <c r="D24" s="468"/>
      <c r="E24" s="106"/>
      <c r="F24" s="48"/>
    </row>
    <row r="25" spans="1:6" x14ac:dyDescent="0.25">
      <c r="A25" s="77"/>
      <c r="B25" s="78"/>
      <c r="C25" s="49"/>
      <c r="D25" s="468"/>
      <c r="E25" s="106"/>
      <c r="F25" s="48"/>
    </row>
    <row r="26" spans="1:6" x14ac:dyDescent="0.25">
      <c r="A26" s="77"/>
      <c r="B26" s="78" t="s">
        <v>28</v>
      </c>
      <c r="C26" s="49" t="s">
        <v>21</v>
      </c>
      <c r="D26" s="468">
        <v>3000</v>
      </c>
      <c r="E26" s="40"/>
      <c r="F26" s="47" t="str">
        <f t="shared" ref="F26" si="5">IF(E26="-","Rate Only",IF(E26="","",ROUND($D26*E26,2)))</f>
        <v/>
      </c>
    </row>
    <row r="27" spans="1:6" x14ac:dyDescent="0.25">
      <c r="A27" s="77"/>
      <c r="B27" s="78"/>
      <c r="C27" s="49"/>
      <c r="D27" s="468"/>
      <c r="E27" s="106"/>
      <c r="F27" s="48"/>
    </row>
    <row r="28" spans="1:6" x14ac:dyDescent="0.25">
      <c r="A28" s="77"/>
      <c r="B28" s="78" t="s">
        <v>29</v>
      </c>
      <c r="C28" s="49" t="s">
        <v>21</v>
      </c>
      <c r="D28" s="468">
        <v>1000</v>
      </c>
      <c r="E28" s="40"/>
      <c r="F28" s="47" t="str">
        <f t="shared" ref="F28" si="6">IF(E28="-","Rate Only",IF(E28="","",ROUND($D28*E28,2)))</f>
        <v/>
      </c>
    </row>
    <row r="29" spans="1:6" x14ac:dyDescent="0.25">
      <c r="A29" s="77"/>
      <c r="B29" s="78"/>
      <c r="C29" s="49"/>
      <c r="D29" s="468"/>
      <c r="E29" s="106"/>
      <c r="F29" s="48"/>
    </row>
    <row r="30" spans="1:6" ht="38.25" x14ac:dyDescent="0.25">
      <c r="A30" s="77"/>
      <c r="B30" s="78" t="s">
        <v>30</v>
      </c>
      <c r="C30" s="49" t="s">
        <v>21</v>
      </c>
      <c r="D30" s="468">
        <v>1000</v>
      </c>
      <c r="E30" s="40"/>
      <c r="F30" s="47" t="str">
        <f t="shared" ref="F30" si="7">IF(E30="-","Rate Only",IF(E30="","",ROUND($D30*E30,2)))</f>
        <v/>
      </c>
    </row>
    <row r="31" spans="1:6" ht="29.25" customHeight="1" x14ac:dyDescent="0.25">
      <c r="A31" s="77"/>
      <c r="B31" s="78"/>
      <c r="C31" s="49"/>
      <c r="D31" s="58"/>
      <c r="E31" s="52"/>
      <c r="F31" s="97"/>
    </row>
    <row r="32" spans="1:6" x14ac:dyDescent="0.25">
      <c r="A32" s="77"/>
      <c r="B32" s="78"/>
      <c r="C32" s="49"/>
      <c r="D32" s="58"/>
      <c r="E32" s="52"/>
      <c r="F32" s="97"/>
    </row>
    <row r="33" spans="1:6" x14ac:dyDescent="0.25">
      <c r="A33" s="77"/>
      <c r="B33" s="78"/>
      <c r="C33" s="49"/>
      <c r="D33" s="58"/>
      <c r="E33" s="48"/>
      <c r="F33" s="48"/>
    </row>
    <row r="34" spans="1:6" x14ac:dyDescent="0.25">
      <c r="A34" s="74"/>
      <c r="B34" s="88"/>
      <c r="C34" s="76"/>
      <c r="D34" s="76"/>
      <c r="E34" s="91"/>
      <c r="F34" s="91"/>
    </row>
    <row r="35" spans="1:6" x14ac:dyDescent="0.25">
      <c r="A35" s="77"/>
      <c r="B35" s="451" t="s">
        <v>33</v>
      </c>
      <c r="C35" s="452"/>
      <c r="D35" s="452"/>
      <c r="E35" s="453"/>
      <c r="F35" s="48" t="str">
        <f>IF(SUM(F4:F33)&gt;0,SUM(F4:F33)," ")</f>
        <v xml:space="preserve"> </v>
      </c>
    </row>
    <row r="36" spans="1:6" x14ac:dyDescent="0.25">
      <c r="A36" s="79"/>
      <c r="B36" s="89"/>
      <c r="C36" s="81"/>
      <c r="D36" s="81"/>
      <c r="E36" s="92"/>
      <c r="F36" s="92"/>
    </row>
    <row r="38" spans="1:6" ht="15" customHeight="1" x14ac:dyDescent="0.25">
      <c r="A38" s="74"/>
      <c r="B38" s="88"/>
      <c r="C38" s="65"/>
      <c r="D38" s="82"/>
      <c r="E38" s="91"/>
      <c r="F38" s="91"/>
    </row>
    <row r="39" spans="1:6" x14ac:dyDescent="0.25">
      <c r="A39" s="77" t="s">
        <v>0</v>
      </c>
      <c r="B39" s="78" t="s">
        <v>1</v>
      </c>
      <c r="C39" s="49" t="s">
        <v>2</v>
      </c>
      <c r="D39" s="58" t="s">
        <v>3</v>
      </c>
      <c r="E39" s="48" t="s">
        <v>4</v>
      </c>
      <c r="F39" s="48" t="s">
        <v>5</v>
      </c>
    </row>
    <row r="40" spans="1:6" x14ac:dyDescent="0.25">
      <c r="A40" s="79"/>
      <c r="B40" s="89"/>
      <c r="C40" s="71"/>
      <c r="D40" s="62"/>
      <c r="E40" s="92"/>
      <c r="F40" s="92"/>
    </row>
    <row r="41" spans="1:6" x14ac:dyDescent="0.25">
      <c r="A41" s="74"/>
      <c r="B41" s="88"/>
      <c r="C41" s="76"/>
      <c r="D41" s="76"/>
      <c r="E41" s="91"/>
      <c r="F41" s="91"/>
    </row>
    <row r="42" spans="1:6" x14ac:dyDescent="0.25">
      <c r="A42" s="77"/>
      <c r="B42" s="451" t="s">
        <v>34</v>
      </c>
      <c r="C42" s="452"/>
      <c r="D42" s="452"/>
      <c r="E42" s="453"/>
      <c r="F42" s="48" t="str">
        <f>F35</f>
        <v xml:space="preserve"> </v>
      </c>
    </row>
    <row r="43" spans="1:6" x14ac:dyDescent="0.25">
      <c r="A43" s="79"/>
      <c r="B43" s="89"/>
      <c r="C43" s="81"/>
      <c r="D43" s="81"/>
      <c r="E43" s="92"/>
      <c r="F43" s="92"/>
    </row>
    <row r="44" spans="1:6" ht="25.5" x14ac:dyDescent="0.25">
      <c r="A44" s="77" t="s">
        <v>31</v>
      </c>
      <c r="B44" s="78" t="s">
        <v>32</v>
      </c>
      <c r="C44" s="65"/>
      <c r="D44" s="82"/>
      <c r="E44" s="48"/>
      <c r="F44" s="48"/>
    </row>
    <row r="45" spans="1:6" x14ac:dyDescent="0.25">
      <c r="A45" s="77"/>
      <c r="B45" s="78"/>
      <c r="C45" s="49"/>
      <c r="D45" s="58"/>
      <c r="E45" s="48"/>
      <c r="F45" s="48"/>
    </row>
    <row r="46" spans="1:6" ht="63.75" x14ac:dyDescent="0.25">
      <c r="A46" s="77"/>
      <c r="B46" s="78" t="s">
        <v>1303</v>
      </c>
      <c r="C46" s="49"/>
      <c r="D46" s="58"/>
      <c r="E46" s="48"/>
      <c r="F46" s="48"/>
    </row>
    <row r="47" spans="1:6" x14ac:dyDescent="0.25">
      <c r="A47" s="77"/>
      <c r="B47" s="78"/>
      <c r="C47" s="49"/>
      <c r="D47" s="58"/>
      <c r="E47" s="48"/>
      <c r="F47" s="48"/>
    </row>
    <row r="48" spans="1:6" x14ac:dyDescent="0.25">
      <c r="A48" s="77"/>
      <c r="B48" s="78" t="s">
        <v>24</v>
      </c>
      <c r="C48" s="49" t="s">
        <v>21</v>
      </c>
      <c r="D48" s="469">
        <v>7500</v>
      </c>
      <c r="E48" s="43"/>
      <c r="F48" s="47" t="str">
        <f t="shared" ref="F48" si="8">IF(E48="-","Rate Only",IF(E48="","",ROUND($D48*E48,2)))</f>
        <v/>
      </c>
    </row>
    <row r="49" spans="1:6" x14ac:dyDescent="0.25">
      <c r="A49" s="77"/>
      <c r="B49" s="78"/>
      <c r="C49" s="49"/>
      <c r="D49" s="469"/>
      <c r="E49" s="48"/>
      <c r="F49" s="48"/>
    </row>
    <row r="50" spans="1:6" x14ac:dyDescent="0.25">
      <c r="A50" s="77"/>
      <c r="B50" s="78" t="s">
        <v>25</v>
      </c>
      <c r="C50" s="49" t="s">
        <v>21</v>
      </c>
      <c r="D50" s="469">
        <v>3750</v>
      </c>
      <c r="E50" s="43"/>
      <c r="F50" s="47" t="str">
        <f t="shared" ref="F50" si="9">IF(E50="-","Rate Only",IF(E50="","",ROUND($D50*E50,2)))</f>
        <v/>
      </c>
    </row>
    <row r="51" spans="1:6" x14ac:dyDescent="0.25">
      <c r="A51" s="77"/>
      <c r="B51" s="78"/>
      <c r="C51" s="49"/>
      <c r="D51" s="469"/>
      <c r="E51" s="48"/>
      <c r="F51" s="48"/>
    </row>
    <row r="52" spans="1:6" ht="51" customHeight="1" x14ac:dyDescent="0.25">
      <c r="A52" s="77"/>
      <c r="B52" s="78" t="s">
        <v>402</v>
      </c>
      <c r="C52" s="49"/>
      <c r="D52" s="469"/>
      <c r="E52" s="48"/>
      <c r="F52" s="48"/>
    </row>
    <row r="53" spans="1:6" x14ac:dyDescent="0.25">
      <c r="A53" s="77"/>
      <c r="B53" s="78"/>
      <c r="C53" s="49"/>
      <c r="D53" s="469"/>
      <c r="E53" s="48"/>
      <c r="F53" s="48"/>
    </row>
    <row r="54" spans="1:6" x14ac:dyDescent="0.25">
      <c r="A54" s="77"/>
      <c r="B54" s="78" t="s">
        <v>24</v>
      </c>
      <c r="C54" s="49" t="s">
        <v>21</v>
      </c>
      <c r="D54" s="469">
        <v>750</v>
      </c>
      <c r="E54" s="43"/>
      <c r="F54" s="47" t="str">
        <f t="shared" ref="F54" si="10">IF(E54="-","Rate Only",IF(E54="","",ROUND($D54*E54,2)))</f>
        <v/>
      </c>
    </row>
    <row r="55" spans="1:6" x14ac:dyDescent="0.25">
      <c r="A55" s="77"/>
      <c r="B55" s="78"/>
      <c r="C55" s="49"/>
      <c r="D55" s="469"/>
      <c r="E55" s="48"/>
      <c r="F55" s="48"/>
    </row>
    <row r="56" spans="1:6" x14ac:dyDescent="0.25">
      <c r="A56" s="77"/>
      <c r="B56" s="78" t="s">
        <v>25</v>
      </c>
      <c r="C56" s="49" t="s">
        <v>21</v>
      </c>
      <c r="D56" s="469">
        <v>375</v>
      </c>
      <c r="E56" s="43"/>
      <c r="F56" s="47" t="str">
        <f t="shared" ref="F56" si="11">IF(E56="-","Rate Only",IF(E56="","",ROUND($D56*E56,2)))</f>
        <v/>
      </c>
    </row>
    <row r="57" spans="1:6" x14ac:dyDescent="0.25">
      <c r="A57" s="77"/>
      <c r="B57" s="78"/>
      <c r="C57" s="49"/>
      <c r="D57" s="469"/>
      <c r="E57" s="48"/>
      <c r="F57" s="48"/>
    </row>
    <row r="58" spans="1:6" ht="25.5" x14ac:dyDescent="0.25">
      <c r="A58" s="77"/>
      <c r="B58" s="78" t="s">
        <v>35</v>
      </c>
      <c r="C58" s="49"/>
      <c r="D58" s="469"/>
      <c r="E58" s="48"/>
      <c r="F58" s="48"/>
    </row>
    <row r="59" spans="1:6" x14ac:dyDescent="0.25">
      <c r="A59" s="77"/>
      <c r="B59" s="78"/>
      <c r="C59" s="49"/>
      <c r="D59" s="469"/>
      <c r="E59" s="48"/>
      <c r="F59" s="48"/>
    </row>
    <row r="60" spans="1:6" x14ac:dyDescent="0.25">
      <c r="A60" s="77"/>
      <c r="B60" s="78" t="s">
        <v>36</v>
      </c>
      <c r="C60" s="49" t="s">
        <v>21</v>
      </c>
      <c r="D60" s="469">
        <v>600</v>
      </c>
      <c r="E60" s="43"/>
      <c r="F60" s="47" t="str">
        <f t="shared" ref="F60" si="12">IF(E60="-","Rate Only",IF(E60="","",ROUND($D60*E60,2)))</f>
        <v/>
      </c>
    </row>
    <row r="61" spans="1:6" x14ac:dyDescent="0.25">
      <c r="A61" s="77"/>
      <c r="B61" s="78"/>
      <c r="C61" s="49"/>
      <c r="D61" s="469"/>
      <c r="E61" s="48"/>
      <c r="F61" s="48"/>
    </row>
    <row r="62" spans="1:6" ht="25.5" x14ac:dyDescent="0.25">
      <c r="A62" s="77" t="s">
        <v>37</v>
      </c>
      <c r="B62" s="78" t="s">
        <v>38</v>
      </c>
      <c r="C62" s="49"/>
      <c r="D62" s="469"/>
      <c r="E62" s="48"/>
      <c r="F62" s="48"/>
    </row>
    <row r="63" spans="1:6" x14ac:dyDescent="0.25">
      <c r="A63" s="77"/>
      <c r="B63" s="78"/>
      <c r="C63" s="49"/>
      <c r="D63" s="469"/>
      <c r="E63" s="48"/>
      <c r="F63" s="48"/>
    </row>
    <row r="64" spans="1:6" x14ac:dyDescent="0.25">
      <c r="A64" s="77"/>
      <c r="B64" s="78" t="s">
        <v>28</v>
      </c>
      <c r="C64" s="49" t="s">
        <v>21</v>
      </c>
      <c r="D64" s="469">
        <v>8000</v>
      </c>
      <c r="E64" s="43"/>
      <c r="F64" s="47" t="str">
        <f t="shared" ref="F64" si="13">IF(E64="-","Rate Only",IF(E64="","",ROUND($D64*E64,2)))</f>
        <v/>
      </c>
    </row>
    <row r="65" spans="1:6" x14ac:dyDescent="0.25">
      <c r="A65" s="77"/>
      <c r="B65" s="78"/>
      <c r="C65" s="49"/>
      <c r="D65" s="469"/>
      <c r="E65" s="48"/>
      <c r="F65" s="48"/>
    </row>
    <row r="66" spans="1:6" x14ac:dyDescent="0.25">
      <c r="A66" s="77"/>
      <c r="B66" s="78" t="s">
        <v>29</v>
      </c>
      <c r="C66" s="49" t="s">
        <v>21</v>
      </c>
      <c r="D66" s="469">
        <v>3000</v>
      </c>
      <c r="E66" s="43"/>
      <c r="F66" s="47" t="str">
        <f t="shared" ref="F66" si="14">IF(E66="-","Rate Only",IF(E66="","",ROUND($D66*E66,2)))</f>
        <v/>
      </c>
    </row>
    <row r="67" spans="1:6" x14ac:dyDescent="0.25">
      <c r="A67" s="77"/>
      <c r="B67" s="78"/>
      <c r="C67" s="49"/>
      <c r="D67" s="469"/>
      <c r="E67" s="48"/>
      <c r="F67" s="48"/>
    </row>
    <row r="68" spans="1:6" ht="38.25" x14ac:dyDescent="0.25">
      <c r="A68" s="77"/>
      <c r="B68" s="78" t="s">
        <v>403</v>
      </c>
      <c r="C68" s="49" t="s">
        <v>21</v>
      </c>
      <c r="D68" s="469">
        <v>3000</v>
      </c>
      <c r="E68" s="43"/>
      <c r="F68" s="47" t="str">
        <f t="shared" ref="F68" si="15">IF(E68="-","Rate Only",IF(E68="","",ROUND($D68*E68,2)))</f>
        <v/>
      </c>
    </row>
    <row r="69" spans="1:6" x14ac:dyDescent="0.25">
      <c r="A69" s="77"/>
      <c r="B69" s="78"/>
      <c r="C69" s="49"/>
      <c r="D69" s="58"/>
      <c r="E69" s="52"/>
      <c r="F69" s="97"/>
    </row>
    <row r="70" spans="1:6" x14ac:dyDescent="0.25">
      <c r="A70" s="77"/>
      <c r="B70" s="78"/>
      <c r="C70" s="49"/>
      <c r="D70" s="58"/>
      <c r="E70" s="52"/>
      <c r="F70" s="97"/>
    </row>
    <row r="71" spans="1:6" x14ac:dyDescent="0.25">
      <c r="A71" s="77"/>
      <c r="B71" s="78"/>
      <c r="C71" s="49"/>
      <c r="D71" s="58"/>
      <c r="E71" s="52"/>
      <c r="F71" s="97"/>
    </row>
    <row r="72" spans="1:6" x14ac:dyDescent="0.25">
      <c r="A72" s="77"/>
      <c r="B72" s="78"/>
      <c r="C72" s="49"/>
      <c r="D72" s="58"/>
      <c r="E72" s="52"/>
      <c r="F72" s="97"/>
    </row>
    <row r="73" spans="1:6" x14ac:dyDescent="0.25">
      <c r="A73" s="77"/>
      <c r="B73" s="78"/>
      <c r="C73" s="49"/>
      <c r="D73" s="58"/>
      <c r="E73" s="48"/>
      <c r="F73" s="48"/>
    </row>
    <row r="74" spans="1:6" x14ac:dyDescent="0.25">
      <c r="A74" s="74"/>
      <c r="B74" s="88"/>
      <c r="C74" s="76"/>
      <c r="D74" s="76"/>
      <c r="E74" s="91"/>
      <c r="F74" s="91"/>
    </row>
    <row r="75" spans="1:6" x14ac:dyDescent="0.25">
      <c r="A75" s="77"/>
      <c r="B75" s="451" t="s">
        <v>33</v>
      </c>
      <c r="C75" s="452"/>
      <c r="D75" s="452"/>
      <c r="E75" s="453"/>
      <c r="F75" s="48" t="str">
        <f>IF(SUM(F42:F73)&gt;0,SUM(F42:F73)," ")</f>
        <v xml:space="preserve"> </v>
      </c>
    </row>
    <row r="76" spans="1:6" x14ac:dyDescent="0.25">
      <c r="A76" s="79"/>
      <c r="B76" s="89"/>
      <c r="C76" s="81"/>
      <c r="D76" s="81"/>
      <c r="E76" s="92"/>
      <c r="F76" s="92"/>
    </row>
    <row r="78" spans="1:6" ht="15" customHeight="1" x14ac:dyDescent="0.25">
      <c r="A78" s="74"/>
      <c r="B78" s="88"/>
      <c r="C78" s="65"/>
      <c r="D78" s="82"/>
      <c r="E78" s="91"/>
      <c r="F78" s="91"/>
    </row>
    <row r="79" spans="1:6" x14ac:dyDescent="0.25">
      <c r="A79" s="77" t="s">
        <v>0</v>
      </c>
      <c r="B79" s="78" t="s">
        <v>1</v>
      </c>
      <c r="C79" s="49" t="s">
        <v>2</v>
      </c>
      <c r="D79" s="58" t="s">
        <v>3</v>
      </c>
      <c r="E79" s="48" t="s">
        <v>4</v>
      </c>
      <c r="F79" s="48" t="s">
        <v>5</v>
      </c>
    </row>
    <row r="80" spans="1:6" x14ac:dyDescent="0.25">
      <c r="A80" s="79"/>
      <c r="B80" s="89"/>
      <c r="C80" s="71"/>
      <c r="D80" s="62"/>
      <c r="E80" s="92"/>
      <c r="F80" s="92"/>
    </row>
    <row r="81" spans="1:6" x14ac:dyDescent="0.25">
      <c r="A81" s="74"/>
      <c r="B81" s="88"/>
      <c r="C81" s="76"/>
      <c r="D81" s="76"/>
      <c r="E81" s="91"/>
      <c r="F81" s="91"/>
    </row>
    <row r="82" spans="1:6" x14ac:dyDescent="0.25">
      <c r="A82" s="77"/>
      <c r="B82" s="451" t="s">
        <v>34</v>
      </c>
      <c r="C82" s="452"/>
      <c r="D82" s="452"/>
      <c r="E82" s="453"/>
      <c r="F82" s="48" t="str">
        <f>F75</f>
        <v xml:space="preserve"> </v>
      </c>
    </row>
    <row r="83" spans="1:6" x14ac:dyDescent="0.25">
      <c r="A83" s="79"/>
      <c r="B83" s="89"/>
      <c r="C83" s="81"/>
      <c r="D83" s="81"/>
      <c r="E83" s="92"/>
      <c r="F83" s="92"/>
    </row>
    <row r="84" spans="1:6" ht="79.5" customHeight="1" x14ac:dyDescent="0.25">
      <c r="A84" s="77" t="s">
        <v>39</v>
      </c>
      <c r="B84" s="78" t="s">
        <v>551</v>
      </c>
      <c r="C84" s="49" t="s">
        <v>52</v>
      </c>
      <c r="D84" s="58">
        <v>155000</v>
      </c>
      <c r="E84" s="43"/>
      <c r="F84" s="47" t="str">
        <f>IF(E84="-","Rate Only",IF(E84="","",ROUND($D84*E84,2)))</f>
        <v/>
      </c>
    </row>
    <row r="85" spans="1:6" x14ac:dyDescent="0.25">
      <c r="A85" s="77"/>
      <c r="B85" s="78"/>
      <c r="C85" s="49"/>
      <c r="D85" s="58"/>
      <c r="E85" s="52"/>
      <c r="F85" s="97"/>
    </row>
    <row r="86" spans="1:6" x14ac:dyDescent="0.25">
      <c r="A86" s="77" t="s">
        <v>40</v>
      </c>
      <c r="B86" s="78" t="s">
        <v>41</v>
      </c>
      <c r="C86" s="49"/>
      <c r="D86" s="58"/>
      <c r="E86" s="48"/>
      <c r="F86" s="48"/>
    </row>
    <row r="87" spans="1:6" x14ac:dyDescent="0.25">
      <c r="A87" s="77"/>
      <c r="B87" s="78"/>
      <c r="C87" s="49"/>
      <c r="D87" s="58"/>
      <c r="E87" s="48"/>
      <c r="F87" s="48"/>
    </row>
    <row r="88" spans="1:6" ht="63.75" x14ac:dyDescent="0.25">
      <c r="A88" s="77"/>
      <c r="B88" s="78" t="s">
        <v>404</v>
      </c>
      <c r="C88" s="49" t="s">
        <v>17</v>
      </c>
      <c r="D88" s="58">
        <v>1</v>
      </c>
      <c r="E88" s="48">
        <v>2000000</v>
      </c>
      <c r="F88" s="47">
        <f t="shared" ref="F88:F90" si="16">IF(E88="-","Rate Only",IF(E88="","",ROUND($D88*E88,2)))</f>
        <v>2000000</v>
      </c>
    </row>
    <row r="89" spans="1:6" x14ac:dyDescent="0.25">
      <c r="A89" s="77"/>
      <c r="B89" s="78"/>
      <c r="C89" s="49"/>
      <c r="D89" s="58"/>
      <c r="E89" s="48"/>
      <c r="F89" s="47"/>
    </row>
    <row r="90" spans="1:6" ht="25.5" x14ac:dyDescent="0.25">
      <c r="A90" s="77"/>
      <c r="B90" s="78" t="s">
        <v>42</v>
      </c>
      <c r="C90" s="58" t="s">
        <v>19</v>
      </c>
      <c r="D90" s="96">
        <f>E88</f>
        <v>2000000</v>
      </c>
      <c r="E90" s="98"/>
      <c r="F90" s="47" t="str">
        <f t="shared" si="16"/>
        <v/>
      </c>
    </row>
    <row r="91" spans="1:6" x14ac:dyDescent="0.25">
      <c r="A91" s="77"/>
      <c r="B91" s="78"/>
      <c r="C91" s="58"/>
      <c r="D91" s="96"/>
      <c r="E91" s="98"/>
      <c r="F91" s="97"/>
    </row>
    <row r="92" spans="1:6" ht="25.5" x14ac:dyDescent="0.25">
      <c r="A92" s="77" t="s">
        <v>1102</v>
      </c>
      <c r="B92" s="78" t="s">
        <v>1259</v>
      </c>
      <c r="C92" s="58"/>
      <c r="D92" s="58"/>
      <c r="E92" s="48"/>
      <c r="F92" s="47"/>
    </row>
    <row r="93" spans="1:6" x14ac:dyDescent="0.25">
      <c r="A93" s="77"/>
      <c r="B93" s="78"/>
      <c r="C93" s="58"/>
      <c r="D93" s="58"/>
      <c r="E93" s="48"/>
      <c r="F93" s="47"/>
    </row>
    <row r="94" spans="1:6" ht="51" x14ac:dyDescent="0.25">
      <c r="A94" s="77"/>
      <c r="B94" s="78" t="s">
        <v>1113</v>
      </c>
      <c r="C94" s="58" t="s">
        <v>17</v>
      </c>
      <c r="D94" s="49">
        <v>1</v>
      </c>
      <c r="E94" s="106">
        <v>500000</v>
      </c>
      <c r="F94" s="47">
        <f t="shared" ref="F94" si="17">IF(E94="-","Rate Only",IF(E94="","",ROUND($D94*E94,2)))</f>
        <v>500000</v>
      </c>
    </row>
    <row r="95" spans="1:6" x14ac:dyDescent="0.25">
      <c r="A95" s="77"/>
      <c r="B95" s="78"/>
      <c r="C95" s="49"/>
      <c r="D95" s="49"/>
      <c r="E95" s="106"/>
      <c r="F95" s="47"/>
    </row>
    <row r="96" spans="1:6" ht="25.5" x14ac:dyDescent="0.25">
      <c r="A96" s="77"/>
      <c r="B96" s="78" t="s">
        <v>1114</v>
      </c>
      <c r="C96" s="49" t="s">
        <v>19</v>
      </c>
      <c r="D96" s="362">
        <f>E94</f>
        <v>500000</v>
      </c>
      <c r="E96" s="128"/>
      <c r="F96" s="47" t="str">
        <f t="shared" ref="F96" si="18">IF(E96="-","Rate Only",IF(E96="","",ROUND($D96*E96,2)))</f>
        <v/>
      </c>
    </row>
    <row r="97" spans="1:6" x14ac:dyDescent="0.25">
      <c r="A97" s="77"/>
      <c r="B97" s="78"/>
      <c r="C97" s="49"/>
      <c r="D97" s="362"/>
      <c r="E97" s="128"/>
      <c r="F97" s="97"/>
    </row>
    <row r="98" spans="1:6" x14ac:dyDescent="0.25">
      <c r="A98" s="77" t="s">
        <v>1103</v>
      </c>
      <c r="B98" s="78" t="s">
        <v>1115</v>
      </c>
      <c r="C98" s="49"/>
      <c r="D98" s="362"/>
      <c r="E98" s="128"/>
      <c r="F98" s="97"/>
    </row>
    <row r="99" spans="1:6" x14ac:dyDescent="0.25">
      <c r="A99" s="77"/>
      <c r="B99" s="78"/>
      <c r="C99" s="49"/>
      <c r="D99" s="362"/>
      <c r="E99" s="128"/>
      <c r="F99" s="97"/>
    </row>
    <row r="100" spans="1:6" ht="25.5" x14ac:dyDescent="0.25">
      <c r="A100" s="77"/>
      <c r="B100" s="78" t="s">
        <v>1116</v>
      </c>
      <c r="C100" s="49" t="s">
        <v>17</v>
      </c>
      <c r="D100" s="49">
        <v>1</v>
      </c>
      <c r="E100" s="106">
        <v>1125000</v>
      </c>
      <c r="F100" s="47">
        <f t="shared" ref="F100" si="19">IF(E100="-","Rate Only",IF(E100="","",ROUND($D100*E100,2)))</f>
        <v>1125000</v>
      </c>
    </row>
    <row r="101" spans="1:6" x14ac:dyDescent="0.25">
      <c r="A101" s="77"/>
      <c r="B101" s="78"/>
      <c r="C101" s="49"/>
      <c r="D101" s="49"/>
      <c r="E101" s="106"/>
      <c r="F101" s="47"/>
    </row>
    <row r="102" spans="1:6" ht="25.5" x14ac:dyDescent="0.25">
      <c r="A102" s="77"/>
      <c r="B102" s="78" t="s">
        <v>1117</v>
      </c>
      <c r="C102" s="49" t="s">
        <v>19</v>
      </c>
      <c r="D102" s="362">
        <f>E100</f>
        <v>1125000</v>
      </c>
      <c r="E102" s="128"/>
      <c r="F102" s="47" t="str">
        <f t="shared" ref="F102" si="20">IF(E102="-","Rate Only",IF(E102="","",ROUND($D102*E102,2)))</f>
        <v/>
      </c>
    </row>
    <row r="103" spans="1:6" x14ac:dyDescent="0.25">
      <c r="A103" s="77"/>
      <c r="B103" s="78"/>
      <c r="C103" s="58"/>
      <c r="D103" s="127"/>
      <c r="E103" s="128"/>
      <c r="F103" s="97"/>
    </row>
    <row r="104" spans="1:6" x14ac:dyDescent="0.25">
      <c r="A104" s="77" t="s">
        <v>1110</v>
      </c>
      <c r="B104" s="78" t="s">
        <v>1118</v>
      </c>
      <c r="C104" s="49" t="s">
        <v>122</v>
      </c>
      <c r="D104" s="58">
        <v>900</v>
      </c>
      <c r="E104" s="48"/>
      <c r="F104" s="47" t="str">
        <f t="shared" ref="F104:F106" si="21">IF(E104="-","Rate Only",IF(E104="","",ROUND($D104*E104,2)))</f>
        <v/>
      </c>
    </row>
    <row r="105" spans="1:6" x14ac:dyDescent="0.25">
      <c r="A105" s="77"/>
      <c r="B105" s="78"/>
      <c r="C105" s="58"/>
      <c r="D105" s="127"/>
      <c r="E105" s="128"/>
      <c r="F105" s="97"/>
    </row>
    <row r="106" spans="1:6" x14ac:dyDescent="0.25">
      <c r="A106" s="77" t="s">
        <v>1111</v>
      </c>
      <c r="B106" s="78" t="s">
        <v>1120</v>
      </c>
      <c r="C106" s="49" t="s">
        <v>122</v>
      </c>
      <c r="D106" s="58">
        <v>3200</v>
      </c>
      <c r="E106" s="48"/>
      <c r="F106" s="47" t="str">
        <f t="shared" si="21"/>
        <v/>
      </c>
    </row>
    <row r="107" spans="1:6" x14ac:dyDescent="0.25">
      <c r="A107" s="77"/>
      <c r="B107" s="78"/>
      <c r="C107" s="49"/>
      <c r="D107" s="49"/>
      <c r="E107" s="106"/>
      <c r="F107" s="47"/>
    </row>
    <row r="108" spans="1:6" x14ac:dyDescent="0.25">
      <c r="A108" s="77" t="s">
        <v>1112</v>
      </c>
      <c r="B108" s="78" t="s">
        <v>1119</v>
      </c>
      <c r="C108" s="49" t="s">
        <v>122</v>
      </c>
      <c r="D108" s="49">
        <v>4100</v>
      </c>
      <c r="E108" s="106"/>
      <c r="F108" s="47" t="str">
        <f>IF(E108="-","Rate Only",IF(E108="","",ROUND($D108*E108,2)))</f>
        <v/>
      </c>
    </row>
    <row r="109" spans="1:6" x14ac:dyDescent="0.25">
      <c r="A109" s="77"/>
      <c r="B109" s="78"/>
      <c r="C109" s="49"/>
      <c r="D109" s="49"/>
      <c r="E109" s="106"/>
      <c r="F109" s="97"/>
    </row>
    <row r="110" spans="1:6" x14ac:dyDescent="0.25">
      <c r="A110" s="77"/>
      <c r="B110" s="78"/>
      <c r="C110" s="49"/>
      <c r="D110" s="58"/>
      <c r="E110" s="48"/>
      <c r="F110" s="48"/>
    </row>
    <row r="111" spans="1:6" x14ac:dyDescent="0.25">
      <c r="A111" s="74"/>
      <c r="B111" s="88"/>
      <c r="C111" s="76"/>
      <c r="D111" s="76"/>
      <c r="E111" s="91"/>
      <c r="F111" s="91"/>
    </row>
    <row r="112" spans="1:6" x14ac:dyDescent="0.25">
      <c r="A112" s="77"/>
      <c r="B112" s="451" t="s">
        <v>33</v>
      </c>
      <c r="C112" s="452"/>
      <c r="D112" s="452"/>
      <c r="E112" s="453"/>
      <c r="F112" s="48">
        <f>IF(SUM(F78:F110)&gt;0,SUM(F78:F110)," ")</f>
        <v>3625000</v>
      </c>
    </row>
    <row r="113" spans="1:6" x14ac:dyDescent="0.25">
      <c r="A113" s="79"/>
      <c r="B113" s="89"/>
      <c r="C113" s="81"/>
      <c r="D113" s="81"/>
      <c r="E113" s="92"/>
      <c r="F113" s="92"/>
    </row>
    <row r="115" spans="1:6" ht="15" customHeight="1" x14ac:dyDescent="0.25">
      <c r="A115" s="74"/>
      <c r="B115" s="88"/>
      <c r="C115" s="65"/>
      <c r="D115" s="82"/>
      <c r="E115" s="91"/>
      <c r="F115" s="91"/>
    </row>
    <row r="116" spans="1:6" x14ac:dyDescent="0.25">
      <c r="A116" s="77" t="s">
        <v>0</v>
      </c>
      <c r="B116" s="78" t="s">
        <v>1</v>
      </c>
      <c r="C116" s="49" t="s">
        <v>2</v>
      </c>
      <c r="D116" s="58" t="s">
        <v>3</v>
      </c>
      <c r="E116" s="48" t="s">
        <v>4</v>
      </c>
      <c r="F116" s="48" t="s">
        <v>5</v>
      </c>
    </row>
    <row r="117" spans="1:6" x14ac:dyDescent="0.25">
      <c r="A117" s="79"/>
      <c r="B117" s="89"/>
      <c r="C117" s="71"/>
      <c r="D117" s="62"/>
      <c r="E117" s="92"/>
      <c r="F117" s="92"/>
    </row>
    <row r="118" spans="1:6" x14ac:dyDescent="0.25">
      <c r="A118" s="74"/>
      <c r="B118" s="88"/>
      <c r="C118" s="76"/>
      <c r="D118" s="76"/>
      <c r="E118" s="91"/>
      <c r="F118" s="91"/>
    </row>
    <row r="119" spans="1:6" x14ac:dyDescent="0.25">
      <c r="A119" s="77"/>
      <c r="B119" s="451" t="s">
        <v>34</v>
      </c>
      <c r="C119" s="452"/>
      <c r="D119" s="452"/>
      <c r="E119" s="453"/>
      <c r="F119" s="48">
        <f>F112</f>
        <v>3625000</v>
      </c>
    </row>
    <row r="120" spans="1:6" x14ac:dyDescent="0.25">
      <c r="A120" s="79"/>
      <c r="B120" s="89"/>
      <c r="C120" s="81"/>
      <c r="D120" s="81"/>
      <c r="E120" s="92"/>
      <c r="F120" s="92"/>
    </row>
    <row r="121" spans="1:6" x14ac:dyDescent="0.25">
      <c r="A121" s="77" t="s">
        <v>1260</v>
      </c>
      <c r="B121" s="78" t="s">
        <v>1261</v>
      </c>
      <c r="C121" s="65"/>
      <c r="D121" s="432"/>
      <c r="E121" s="434"/>
      <c r="F121" s="97"/>
    </row>
    <row r="122" spans="1:6" x14ac:dyDescent="0.25">
      <c r="A122" s="77"/>
      <c r="B122" s="78"/>
      <c r="C122" s="49"/>
      <c r="D122" s="362"/>
      <c r="E122" s="128"/>
      <c r="F122" s="97"/>
    </row>
    <row r="123" spans="1:6" ht="25.5" x14ac:dyDescent="0.25">
      <c r="A123" s="77"/>
      <c r="B123" s="78" t="s">
        <v>1262</v>
      </c>
      <c r="C123" s="49" t="s">
        <v>17</v>
      </c>
      <c r="D123" s="49">
        <v>1</v>
      </c>
      <c r="E123" s="106">
        <v>54000</v>
      </c>
      <c r="F123" s="47">
        <f>IF(E123="-","Rate Only",IF(E123="","",ROUND($D123*E123,2)))</f>
        <v>54000</v>
      </c>
    </row>
    <row r="124" spans="1:6" x14ac:dyDescent="0.25">
      <c r="A124" s="77"/>
      <c r="B124" s="78"/>
      <c r="C124" s="49"/>
      <c r="D124" s="49"/>
      <c r="E124" s="106"/>
      <c r="F124" s="47"/>
    </row>
    <row r="125" spans="1:6" ht="25.5" x14ac:dyDescent="0.25">
      <c r="A125" s="77"/>
      <c r="B125" s="78" t="s">
        <v>1263</v>
      </c>
      <c r="C125" s="49" t="s">
        <v>19</v>
      </c>
      <c r="D125" s="362">
        <f>E123</f>
        <v>54000</v>
      </c>
      <c r="E125" s="128"/>
      <c r="F125" s="47" t="str">
        <f>IF(E125="-","Rate Only",IF(E125="","",ROUND($D125*E125,2)))</f>
        <v/>
      </c>
    </row>
    <row r="126" spans="1:6" x14ac:dyDescent="0.25">
      <c r="A126" s="77"/>
      <c r="B126" s="78"/>
      <c r="C126" s="49"/>
      <c r="D126" s="49"/>
      <c r="E126" s="106"/>
      <c r="F126" s="48"/>
    </row>
    <row r="127" spans="1:6" x14ac:dyDescent="0.25">
      <c r="A127" s="77" t="s">
        <v>1267</v>
      </c>
      <c r="B127" s="78" t="s">
        <v>1271</v>
      </c>
      <c r="C127" s="49"/>
      <c r="D127" s="49"/>
      <c r="E127" s="106"/>
      <c r="F127" s="48"/>
    </row>
    <row r="128" spans="1:6" x14ac:dyDescent="0.25">
      <c r="A128" s="77"/>
      <c r="B128" s="78"/>
      <c r="C128" s="49"/>
      <c r="D128" s="49"/>
      <c r="E128" s="106"/>
      <c r="F128" s="48"/>
    </row>
    <row r="129" spans="1:6" ht="25.5" x14ac:dyDescent="0.25">
      <c r="A129" s="77"/>
      <c r="B129" s="78" t="s">
        <v>1304</v>
      </c>
      <c r="C129" s="49" t="s">
        <v>17</v>
      </c>
      <c r="D129" s="49">
        <v>1</v>
      </c>
      <c r="E129" s="106">
        <v>75000</v>
      </c>
      <c r="F129" s="47">
        <f>IF(E129="-","Rate Only",IF(E129="","",ROUND($D129*E129,2)))</f>
        <v>75000</v>
      </c>
    </row>
    <row r="130" spans="1:6" x14ac:dyDescent="0.25">
      <c r="A130" s="77"/>
      <c r="B130" s="78"/>
      <c r="C130" s="49"/>
      <c r="D130" s="49"/>
      <c r="E130" s="106"/>
      <c r="F130" s="47"/>
    </row>
    <row r="131" spans="1:6" ht="25.5" x14ac:dyDescent="0.25">
      <c r="A131" s="77"/>
      <c r="B131" s="78" t="s">
        <v>1272</v>
      </c>
      <c r="C131" s="49" t="s">
        <v>19</v>
      </c>
      <c r="D131" s="362">
        <f>E129</f>
        <v>75000</v>
      </c>
      <c r="E131" s="128"/>
      <c r="F131" s="47" t="str">
        <f>IF(E131="-","Rate Only",IF(E131="","",ROUND($D131*E131,2)))</f>
        <v/>
      </c>
    </row>
    <row r="132" spans="1:6" x14ac:dyDescent="0.25">
      <c r="A132" s="77"/>
      <c r="B132" s="78"/>
      <c r="C132" s="49"/>
      <c r="D132" s="49"/>
      <c r="E132" s="106"/>
      <c r="F132" s="48"/>
    </row>
    <row r="133" spans="1:6" x14ac:dyDescent="0.25">
      <c r="A133" s="77"/>
      <c r="B133" s="78"/>
      <c r="C133" s="49"/>
      <c r="D133" s="49"/>
      <c r="E133" s="106"/>
      <c r="F133" s="48"/>
    </row>
    <row r="134" spans="1:6" x14ac:dyDescent="0.25">
      <c r="A134" s="77"/>
      <c r="B134" s="78"/>
      <c r="C134" s="49"/>
      <c r="D134" s="49"/>
      <c r="E134" s="106"/>
      <c r="F134" s="48"/>
    </row>
    <row r="135" spans="1:6" x14ac:dyDescent="0.25">
      <c r="A135" s="77"/>
      <c r="B135" s="78"/>
      <c r="C135" s="49"/>
      <c r="D135" s="49"/>
      <c r="E135" s="106"/>
      <c r="F135" s="48"/>
    </row>
    <row r="136" spans="1:6" x14ac:dyDescent="0.25">
      <c r="A136" s="77"/>
      <c r="B136" s="78"/>
      <c r="C136" s="49"/>
      <c r="D136" s="49"/>
      <c r="E136" s="106"/>
      <c r="F136" s="48"/>
    </row>
    <row r="137" spans="1:6" x14ac:dyDescent="0.25">
      <c r="A137" s="77"/>
      <c r="B137" s="78"/>
      <c r="C137" s="49"/>
      <c r="D137" s="49"/>
      <c r="E137" s="106"/>
      <c r="F137" s="48"/>
    </row>
    <row r="138" spans="1:6" x14ac:dyDescent="0.25">
      <c r="A138" s="77"/>
      <c r="B138" s="78"/>
      <c r="C138" s="49"/>
      <c r="D138" s="49"/>
      <c r="E138" s="106"/>
      <c r="F138" s="48"/>
    </row>
    <row r="139" spans="1:6" x14ac:dyDescent="0.25">
      <c r="A139" s="77"/>
      <c r="B139" s="78"/>
      <c r="C139" s="49"/>
      <c r="D139" s="49"/>
      <c r="E139" s="106"/>
      <c r="F139" s="48"/>
    </row>
    <row r="140" spans="1:6" x14ac:dyDescent="0.25">
      <c r="A140" s="77"/>
      <c r="B140" s="78"/>
      <c r="C140" s="49"/>
      <c r="D140" s="49"/>
      <c r="E140" s="106"/>
      <c r="F140" s="48"/>
    </row>
    <row r="141" spans="1:6" x14ac:dyDescent="0.25">
      <c r="A141" s="77"/>
      <c r="B141" s="78"/>
      <c r="C141" s="49"/>
      <c r="D141" s="49"/>
      <c r="E141" s="106"/>
      <c r="F141" s="48"/>
    </row>
    <row r="142" spans="1:6" x14ac:dyDescent="0.25">
      <c r="A142" s="77"/>
      <c r="B142" s="78"/>
      <c r="C142" s="49"/>
      <c r="D142" s="49"/>
      <c r="E142" s="106"/>
      <c r="F142" s="48"/>
    </row>
    <row r="143" spans="1:6" x14ac:dyDescent="0.25">
      <c r="A143" s="77"/>
      <c r="B143" s="78"/>
      <c r="C143" s="49"/>
      <c r="D143" s="49"/>
      <c r="E143" s="106"/>
      <c r="F143" s="48"/>
    </row>
    <row r="144" spans="1:6" x14ac:dyDescent="0.25">
      <c r="A144" s="77"/>
      <c r="B144" s="78"/>
      <c r="C144" s="49"/>
      <c r="D144" s="49"/>
      <c r="E144" s="106"/>
      <c r="F144" s="48"/>
    </row>
    <row r="145" spans="1:6" x14ac:dyDescent="0.25">
      <c r="A145" s="77"/>
      <c r="B145" s="78"/>
      <c r="C145" s="49"/>
      <c r="D145" s="49"/>
      <c r="E145" s="106"/>
      <c r="F145" s="48"/>
    </row>
    <row r="146" spans="1:6" x14ac:dyDescent="0.25">
      <c r="A146" s="77"/>
      <c r="B146" s="78"/>
      <c r="C146" s="49"/>
      <c r="D146" s="49"/>
      <c r="E146" s="106"/>
      <c r="F146" s="48"/>
    </row>
    <row r="147" spans="1:6" x14ac:dyDescent="0.25">
      <c r="A147" s="77"/>
      <c r="B147" s="78"/>
      <c r="C147" s="49"/>
      <c r="D147" s="49"/>
      <c r="E147" s="106"/>
      <c r="F147" s="48"/>
    </row>
    <row r="148" spans="1:6" x14ac:dyDescent="0.25">
      <c r="A148" s="77"/>
      <c r="B148" s="78"/>
      <c r="C148" s="49"/>
      <c r="D148" s="49"/>
      <c r="E148" s="106"/>
      <c r="F148" s="48"/>
    </row>
    <row r="149" spans="1:6" x14ac:dyDescent="0.25">
      <c r="A149" s="77"/>
      <c r="B149" s="78"/>
      <c r="C149" s="49"/>
      <c r="D149" s="49"/>
      <c r="E149" s="106"/>
      <c r="F149" s="48"/>
    </row>
    <row r="150" spans="1:6" x14ac:dyDescent="0.25">
      <c r="A150" s="77"/>
      <c r="B150" s="78"/>
      <c r="C150" s="49"/>
      <c r="D150" s="49"/>
      <c r="E150" s="106"/>
      <c r="F150" s="48"/>
    </row>
    <row r="151" spans="1:6" x14ac:dyDescent="0.25">
      <c r="A151" s="77"/>
      <c r="B151" s="78"/>
      <c r="C151" s="49"/>
      <c r="D151" s="49"/>
      <c r="E151" s="106"/>
      <c r="F151" s="48"/>
    </row>
    <row r="152" spans="1:6" x14ac:dyDescent="0.25">
      <c r="A152" s="77"/>
      <c r="B152" s="78"/>
      <c r="C152" s="49"/>
      <c r="D152" s="49"/>
      <c r="E152" s="106"/>
      <c r="F152" s="48"/>
    </row>
    <row r="153" spans="1:6" x14ac:dyDescent="0.25">
      <c r="A153" s="77"/>
      <c r="B153" s="78"/>
      <c r="C153" s="49"/>
      <c r="D153" s="49"/>
      <c r="E153" s="106"/>
      <c r="F153" s="48"/>
    </row>
    <row r="154" spans="1:6" x14ac:dyDescent="0.25">
      <c r="A154" s="77"/>
      <c r="B154" s="78"/>
      <c r="C154" s="49"/>
      <c r="D154" s="49"/>
      <c r="E154" s="106"/>
      <c r="F154" s="48"/>
    </row>
    <row r="155" spans="1:6" x14ac:dyDescent="0.25">
      <c r="A155" s="77"/>
      <c r="B155" s="78"/>
      <c r="C155" s="49"/>
      <c r="D155" s="362"/>
      <c r="E155" s="128"/>
      <c r="F155" s="97"/>
    </row>
    <row r="156" spans="1:6" x14ac:dyDescent="0.25">
      <c r="A156" s="77"/>
      <c r="B156" s="78"/>
      <c r="C156" s="71"/>
      <c r="D156" s="433"/>
      <c r="E156" s="129"/>
      <c r="F156" s="97"/>
    </row>
    <row r="157" spans="1:6" x14ac:dyDescent="0.25">
      <c r="A157" s="21"/>
      <c r="B157" s="33"/>
      <c r="C157" s="31"/>
      <c r="D157" s="31"/>
      <c r="E157" s="93"/>
      <c r="F157" s="59"/>
    </row>
    <row r="158" spans="1:6" ht="15" customHeight="1" x14ac:dyDescent="0.25">
      <c r="A158" s="22"/>
      <c r="B158" s="454" t="s">
        <v>14</v>
      </c>
      <c r="C158" s="455"/>
      <c r="D158" s="455"/>
      <c r="E158" s="456"/>
      <c r="F158" s="48">
        <f>IF(SUM(F118:F156)&gt;0,SUM(F118:F156)," ")</f>
        <v>3754000</v>
      </c>
    </row>
    <row r="159" spans="1:6" x14ac:dyDescent="0.25">
      <c r="A159" s="23"/>
      <c r="B159" s="35"/>
      <c r="C159" s="32"/>
      <c r="D159" s="32"/>
      <c r="E159" s="94"/>
      <c r="F159" s="60"/>
    </row>
  </sheetData>
  <mergeCells count="7">
    <mergeCell ref="B82:E82"/>
    <mergeCell ref="B158:E158"/>
    <mergeCell ref="B75:E75"/>
    <mergeCell ref="B35:E35"/>
    <mergeCell ref="B42:E42"/>
    <mergeCell ref="B112:E112"/>
    <mergeCell ref="B119:E119"/>
  </mergeCells>
  <pageMargins left="0.7" right="0.7" top="0.81730769230769229" bottom="0.75" header="0.3" footer="0.3"/>
  <pageSetup paperSize="9" orientation="portrait" r:id="rId1"/>
  <headerFooter>
    <oddHeader xml:space="preserve">&amp;L&amp;8BAKWENA PLATINUM CORRIDOR CONCESSIONAIRE (PTY) LTD
CONTRACT NO: BPCC-2024/UG/HS18-HS20/001 - Option 1
SECTION A ROADWORKS
</oddHeader>
    <oddFooter>&amp;R&amp;8&amp;Z&amp;F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28"/>
  <sheetViews>
    <sheetView view="pageLayout" topLeftCell="B10" zoomScale="115" zoomScaleNormal="100" zoomScalePageLayoutView="115" workbookViewId="0">
      <selection activeCell="G1" sqref="G1:AG1048576"/>
    </sheetView>
  </sheetViews>
  <sheetFormatPr defaultColWidth="9.140625" defaultRowHeight="15" x14ac:dyDescent="0.25"/>
  <cols>
    <col min="1" max="1" width="9.140625" style="160"/>
    <col min="2" max="2" width="33.7109375" style="161" customWidth="1"/>
    <col min="3" max="3" width="8" style="160" customWidth="1"/>
    <col min="4" max="4" width="10.140625" style="140" customWidth="1"/>
    <col min="5" max="5" width="12.28515625" style="140" customWidth="1"/>
    <col min="6" max="6" width="13.85546875" style="140" bestFit="1" customWidth="1"/>
    <col min="7" max="16384" width="9.140625" style="130"/>
  </cols>
  <sheetData>
    <row r="1" spans="1:6" ht="15" customHeight="1" x14ac:dyDescent="0.25">
      <c r="A1" s="148"/>
      <c r="B1" s="149"/>
      <c r="C1" s="148"/>
      <c r="D1" s="134"/>
      <c r="E1" s="141"/>
      <c r="F1" s="141"/>
    </row>
    <row r="2" spans="1:6" x14ac:dyDescent="0.25">
      <c r="A2" s="150" t="s">
        <v>0</v>
      </c>
      <c r="B2" s="151" t="s">
        <v>1</v>
      </c>
      <c r="C2" s="150" t="s">
        <v>2</v>
      </c>
      <c r="D2" s="135" t="s">
        <v>3</v>
      </c>
      <c r="E2" s="142" t="s">
        <v>4</v>
      </c>
      <c r="F2" s="142" t="s">
        <v>5</v>
      </c>
    </row>
    <row r="3" spans="1:6" x14ac:dyDescent="0.25">
      <c r="A3" s="152"/>
      <c r="B3" s="153"/>
      <c r="C3" s="152"/>
      <c r="D3" s="136"/>
      <c r="E3" s="143"/>
      <c r="F3" s="143"/>
    </row>
    <row r="4" spans="1:6" x14ac:dyDescent="0.25">
      <c r="A4" s="150" t="s">
        <v>458</v>
      </c>
      <c r="B4" s="151" t="s">
        <v>459</v>
      </c>
      <c r="C4" s="150"/>
      <c r="D4" s="137"/>
      <c r="E4" s="144"/>
      <c r="F4" s="144"/>
    </row>
    <row r="5" spans="1:6" x14ac:dyDescent="0.25">
      <c r="A5" s="150"/>
      <c r="B5" s="151"/>
      <c r="C5" s="150"/>
      <c r="D5" s="137"/>
      <c r="E5" s="144"/>
      <c r="F5" s="144"/>
    </row>
    <row r="6" spans="1:6" ht="25.5" x14ac:dyDescent="0.25">
      <c r="A6" s="150" t="s">
        <v>460</v>
      </c>
      <c r="B6" s="151" t="s">
        <v>142</v>
      </c>
      <c r="C6" s="150"/>
      <c r="D6" s="137"/>
      <c r="E6" s="144"/>
      <c r="F6" s="144"/>
    </row>
    <row r="7" spans="1:6" x14ac:dyDescent="0.25">
      <c r="A7" s="150"/>
      <c r="B7" s="151"/>
      <c r="C7" s="150"/>
      <c r="D7" s="137"/>
      <c r="E7" s="144"/>
      <c r="F7" s="144"/>
    </row>
    <row r="8" spans="1:6" ht="25.5" x14ac:dyDescent="0.25">
      <c r="A8" s="150"/>
      <c r="B8" s="151" t="s">
        <v>143</v>
      </c>
      <c r="C8" s="150"/>
      <c r="D8" s="137"/>
      <c r="E8" s="144"/>
      <c r="F8" s="144"/>
    </row>
    <row r="9" spans="1:6" x14ac:dyDescent="0.25">
      <c r="A9" s="150"/>
      <c r="B9" s="151"/>
      <c r="C9" s="150"/>
      <c r="D9" s="137"/>
      <c r="E9" s="144"/>
      <c r="F9" s="144"/>
    </row>
    <row r="10" spans="1:6" ht="25.5" x14ac:dyDescent="0.25">
      <c r="A10" s="150"/>
      <c r="B10" s="151" t="s">
        <v>648</v>
      </c>
      <c r="C10" s="150" t="s">
        <v>730</v>
      </c>
      <c r="D10" s="137">
        <v>410000</v>
      </c>
      <c r="E10" s="145"/>
      <c r="F10" s="47" t="str">
        <f t="shared" ref="F10" si="0">IF(E10="-","Rate Only",IF(E10="","",ROUND($D10*E10,2)))</f>
        <v/>
      </c>
    </row>
    <row r="11" spans="1:6" x14ac:dyDescent="0.25">
      <c r="A11" s="150"/>
      <c r="B11" s="151"/>
      <c r="C11" s="150"/>
      <c r="D11" s="137"/>
      <c r="E11" s="144"/>
      <c r="F11" s="144"/>
    </row>
    <row r="12" spans="1:6" ht="25.5" x14ac:dyDescent="0.25">
      <c r="A12" s="150"/>
      <c r="B12" s="151" t="s">
        <v>461</v>
      </c>
      <c r="C12" s="150" t="s">
        <v>730</v>
      </c>
      <c r="D12" s="137">
        <v>410000</v>
      </c>
      <c r="E12" s="145"/>
      <c r="F12" s="47" t="str">
        <f t="shared" ref="F12" si="1">IF(E12="-","Rate Only",IF(E12="","",ROUND($D12*E12,2)))</f>
        <v/>
      </c>
    </row>
    <row r="13" spans="1:6" x14ac:dyDescent="0.25">
      <c r="A13" s="150"/>
      <c r="B13" s="151"/>
      <c r="C13" s="150"/>
      <c r="D13" s="137"/>
      <c r="E13" s="144"/>
      <c r="F13" s="144"/>
    </row>
    <row r="14" spans="1:6" ht="25.5" x14ac:dyDescent="0.25">
      <c r="A14" s="150"/>
      <c r="B14" s="151" t="s">
        <v>649</v>
      </c>
      <c r="C14" s="150" t="s">
        <v>730</v>
      </c>
      <c r="D14" s="137">
        <v>265000</v>
      </c>
      <c r="E14" s="145"/>
      <c r="F14" s="47" t="str">
        <f t="shared" ref="F14" si="2">IF(E14="-","Rate Only",IF(E14="","",ROUND($D14*E14,2)))</f>
        <v/>
      </c>
    </row>
    <row r="15" spans="1:6" x14ac:dyDescent="0.25">
      <c r="A15" s="150"/>
      <c r="B15" s="151"/>
      <c r="C15" s="150"/>
      <c r="D15" s="137"/>
      <c r="E15" s="144"/>
      <c r="F15" s="144"/>
    </row>
    <row r="16" spans="1:6" ht="25.5" x14ac:dyDescent="0.25">
      <c r="A16" s="150" t="s">
        <v>1004</v>
      </c>
      <c r="B16" s="151" t="s">
        <v>462</v>
      </c>
      <c r="C16" s="150"/>
      <c r="D16" s="137"/>
      <c r="E16" s="144"/>
      <c r="F16" s="144"/>
    </row>
    <row r="17" spans="1:6" x14ac:dyDescent="0.25">
      <c r="A17" s="150"/>
      <c r="B17" s="151"/>
      <c r="C17" s="150"/>
      <c r="D17" s="137"/>
      <c r="E17" s="144"/>
      <c r="F17" s="144"/>
    </row>
    <row r="18" spans="1:6" ht="17.25" x14ac:dyDescent="0.25">
      <c r="A18" s="150"/>
      <c r="B18" s="151" t="s">
        <v>146</v>
      </c>
      <c r="C18" s="150" t="s">
        <v>730</v>
      </c>
      <c r="D18" s="137">
        <v>40000</v>
      </c>
      <c r="E18" s="145"/>
      <c r="F18" s="47" t="str">
        <f t="shared" ref="F18" si="3">IF(E18="-","Rate Only",IF(E18="","",ROUND($D18*E18,2)))</f>
        <v/>
      </c>
    </row>
    <row r="19" spans="1:6" x14ac:dyDescent="0.25">
      <c r="A19" s="150"/>
      <c r="B19" s="151"/>
      <c r="C19" s="150"/>
      <c r="D19" s="137"/>
      <c r="E19" s="144"/>
      <c r="F19" s="144"/>
    </row>
    <row r="20" spans="1:6" ht="17.25" x14ac:dyDescent="0.25">
      <c r="A20" s="150"/>
      <c r="B20" s="151" t="s">
        <v>147</v>
      </c>
      <c r="C20" s="150" t="s">
        <v>730</v>
      </c>
      <c r="D20" s="137">
        <v>126000</v>
      </c>
      <c r="E20" s="145"/>
      <c r="F20" s="47" t="str">
        <f t="shared" ref="F20" si="4">IF(E20="-","Rate Only",IF(E20="","",ROUND($D20*E20,2)))</f>
        <v/>
      </c>
    </row>
    <row r="21" spans="1:6" x14ac:dyDescent="0.25">
      <c r="A21" s="150"/>
      <c r="B21" s="151"/>
      <c r="C21" s="150"/>
      <c r="D21" s="137"/>
      <c r="E21" s="144"/>
      <c r="F21" s="144"/>
    </row>
    <row r="22" spans="1:6" ht="17.25" x14ac:dyDescent="0.25">
      <c r="A22" s="150"/>
      <c r="B22" s="151" t="s">
        <v>463</v>
      </c>
      <c r="C22" s="150" t="s">
        <v>730</v>
      </c>
      <c r="D22" s="137">
        <v>5000</v>
      </c>
      <c r="E22" s="145"/>
      <c r="F22" s="47" t="str">
        <f t="shared" ref="F22:F24" si="5">IF(E22="-","Rate Only",IF(E22="","",ROUND($D22*E22,2)))</f>
        <v/>
      </c>
    </row>
    <row r="23" spans="1:6" x14ac:dyDescent="0.25">
      <c r="A23" s="150"/>
      <c r="B23" s="151"/>
      <c r="C23" s="150"/>
      <c r="D23" s="137"/>
      <c r="E23" s="145"/>
      <c r="F23" s="97"/>
    </row>
    <row r="24" spans="1:6" ht="25.5" x14ac:dyDescent="0.25">
      <c r="A24" s="150"/>
      <c r="B24" s="151" t="s">
        <v>1005</v>
      </c>
      <c r="C24" s="150" t="s">
        <v>730</v>
      </c>
      <c r="D24" s="137">
        <v>5000</v>
      </c>
      <c r="E24" s="145"/>
      <c r="F24" s="47" t="str">
        <f t="shared" si="5"/>
        <v/>
      </c>
    </row>
    <row r="25" spans="1:6" x14ac:dyDescent="0.25">
      <c r="A25" s="150"/>
      <c r="B25" s="151"/>
      <c r="C25" s="150"/>
      <c r="D25" s="137"/>
      <c r="E25" s="144"/>
      <c r="F25" s="144"/>
    </row>
    <row r="26" spans="1:6" ht="25.5" x14ac:dyDescent="0.25">
      <c r="A26" s="150">
        <v>33.04</v>
      </c>
      <c r="B26" s="151" t="s">
        <v>656</v>
      </c>
      <c r="C26" s="150"/>
      <c r="D26" s="137"/>
      <c r="E26" s="144"/>
      <c r="F26" s="144"/>
    </row>
    <row r="27" spans="1:6" x14ac:dyDescent="0.25">
      <c r="A27" s="150"/>
      <c r="B27" s="151"/>
      <c r="C27" s="150"/>
      <c r="D27" s="137"/>
      <c r="E27" s="144"/>
      <c r="F27" s="144"/>
    </row>
    <row r="28" spans="1:6" ht="17.25" x14ac:dyDescent="0.25">
      <c r="A28" s="150"/>
      <c r="B28" s="151" t="s">
        <v>657</v>
      </c>
      <c r="C28" s="150" t="s">
        <v>730</v>
      </c>
      <c r="D28" s="137">
        <v>330000</v>
      </c>
      <c r="E28" s="145"/>
      <c r="F28" s="47" t="str">
        <f t="shared" ref="F28" si="6">IF(E28="-","Rate Only",IF(E28="","",ROUND($D28*E28,2)))</f>
        <v/>
      </c>
    </row>
    <row r="29" spans="1:6" x14ac:dyDescent="0.25">
      <c r="A29" s="150"/>
      <c r="B29" s="151"/>
      <c r="C29" s="150"/>
      <c r="D29" s="137"/>
      <c r="E29" s="144"/>
      <c r="F29" s="144"/>
    </row>
    <row r="30" spans="1:6" ht="17.25" x14ac:dyDescent="0.25">
      <c r="A30" s="150"/>
      <c r="B30" s="151" t="s">
        <v>464</v>
      </c>
      <c r="C30" s="150" t="s">
        <v>730</v>
      </c>
      <c r="D30" s="137">
        <v>30000</v>
      </c>
      <c r="E30" s="145"/>
      <c r="F30" s="47" t="str">
        <f t="shared" ref="F30" si="7">IF(E30="-","Rate Only",IF(E30="","",ROUND($D30*E30,2)))</f>
        <v/>
      </c>
    </row>
    <row r="31" spans="1:6" x14ac:dyDescent="0.25">
      <c r="A31" s="150"/>
      <c r="B31" s="151"/>
      <c r="C31" s="150"/>
      <c r="D31" s="137"/>
      <c r="E31" s="144"/>
      <c r="F31" s="144"/>
    </row>
    <row r="32" spans="1:6" ht="17.25" x14ac:dyDescent="0.25">
      <c r="A32" s="150"/>
      <c r="B32" s="151" t="s">
        <v>465</v>
      </c>
      <c r="C32" s="150" t="s">
        <v>730</v>
      </c>
      <c r="D32" s="137">
        <v>10000</v>
      </c>
      <c r="E32" s="145"/>
      <c r="F32" s="47" t="str">
        <f t="shared" ref="F32" si="8">IF(E32="-","Rate Only",IF(E32="","",ROUND($D32*E32,2)))</f>
        <v/>
      </c>
    </row>
    <row r="33" spans="1:6" x14ac:dyDescent="0.25">
      <c r="A33" s="150"/>
      <c r="B33" s="151"/>
      <c r="C33" s="150"/>
      <c r="D33" s="137"/>
      <c r="E33" s="144"/>
      <c r="F33" s="144"/>
    </row>
    <row r="34" spans="1:6" ht="17.25" x14ac:dyDescent="0.25">
      <c r="A34" s="150"/>
      <c r="B34" s="151" t="s">
        <v>650</v>
      </c>
      <c r="C34" s="150" t="s">
        <v>730</v>
      </c>
      <c r="D34" s="137">
        <v>10000</v>
      </c>
      <c r="E34" s="145"/>
      <c r="F34" s="47" t="str">
        <f t="shared" ref="F34" si="9">IF(E34="-","Rate Only",IF(E34="","",ROUND($D34*E34,2)))</f>
        <v/>
      </c>
    </row>
    <row r="35" spans="1:6" x14ac:dyDescent="0.25">
      <c r="A35" s="150"/>
      <c r="B35" s="151"/>
      <c r="C35" s="150"/>
      <c r="D35" s="137"/>
      <c r="E35" s="144"/>
      <c r="F35" s="144"/>
    </row>
    <row r="36" spans="1:6" ht="25.5" x14ac:dyDescent="0.25">
      <c r="A36" s="150">
        <v>33.07</v>
      </c>
      <c r="B36" s="151" t="s">
        <v>466</v>
      </c>
      <c r="C36" s="150"/>
      <c r="D36" s="137"/>
      <c r="E36" s="144"/>
      <c r="F36" s="144"/>
    </row>
    <row r="37" spans="1:6" ht="25.5" x14ac:dyDescent="0.25">
      <c r="A37" s="150"/>
      <c r="B37" s="151" t="s">
        <v>467</v>
      </c>
      <c r="C37" s="150"/>
      <c r="D37" s="137"/>
      <c r="E37" s="144"/>
      <c r="F37" s="144"/>
    </row>
    <row r="38" spans="1:6" ht="17.25" x14ac:dyDescent="0.25">
      <c r="A38" s="150"/>
      <c r="B38" s="151" t="s">
        <v>468</v>
      </c>
      <c r="C38" s="150" t="s">
        <v>730</v>
      </c>
      <c r="D38" s="137">
        <v>5000</v>
      </c>
      <c r="E38" s="145"/>
      <c r="F38" s="47" t="str">
        <f>IF(E38="-","Rate Only",IF(E38="","",ROUND($D38*E38,2)))</f>
        <v/>
      </c>
    </row>
    <row r="39" spans="1:6" ht="15" customHeight="1" x14ac:dyDescent="0.25">
      <c r="A39" s="154"/>
      <c r="B39" s="149"/>
      <c r="C39" s="138"/>
      <c r="D39" s="155"/>
      <c r="E39" s="141"/>
      <c r="F39" s="141"/>
    </row>
    <row r="40" spans="1:6" x14ac:dyDescent="0.25">
      <c r="A40" s="156"/>
      <c r="B40" s="463" t="s">
        <v>33</v>
      </c>
      <c r="C40" s="464"/>
      <c r="D40" s="464"/>
      <c r="E40" s="465"/>
      <c r="F40" s="145" t="str">
        <f>IF(SUM(F4:F38)&gt;0,SUM(F4:F38)," ")</f>
        <v xml:space="preserve"> </v>
      </c>
    </row>
    <row r="41" spans="1:6" ht="15" customHeight="1" x14ac:dyDescent="0.25">
      <c r="A41" s="157"/>
      <c r="B41" s="153"/>
      <c r="C41" s="139"/>
      <c r="D41" s="158"/>
      <c r="E41" s="143"/>
      <c r="F41" s="143"/>
    </row>
    <row r="42" spans="1:6" x14ac:dyDescent="0.25">
      <c r="A42" s="154"/>
      <c r="B42" s="149"/>
      <c r="C42" s="148"/>
      <c r="D42" s="134"/>
      <c r="E42" s="141"/>
      <c r="F42" s="141"/>
    </row>
    <row r="43" spans="1:6" ht="15" customHeight="1" x14ac:dyDescent="0.25">
      <c r="A43" s="156" t="s">
        <v>0</v>
      </c>
      <c r="B43" s="151" t="s">
        <v>1</v>
      </c>
      <c r="C43" s="150" t="s">
        <v>2</v>
      </c>
      <c r="D43" s="135" t="s">
        <v>3</v>
      </c>
      <c r="E43" s="142" t="s">
        <v>4</v>
      </c>
      <c r="F43" s="142" t="s">
        <v>5</v>
      </c>
    </row>
    <row r="44" spans="1:6" ht="15" customHeight="1" x14ac:dyDescent="0.25">
      <c r="A44" s="157"/>
      <c r="B44" s="153"/>
      <c r="C44" s="152"/>
      <c r="D44" s="136"/>
      <c r="E44" s="143"/>
      <c r="F44" s="143"/>
    </row>
    <row r="45" spans="1:6" x14ac:dyDescent="0.25">
      <c r="A45" s="154"/>
      <c r="B45" s="149"/>
      <c r="C45" s="138"/>
      <c r="D45" s="155"/>
      <c r="E45" s="141"/>
      <c r="F45" s="141"/>
    </row>
    <row r="46" spans="1:6" ht="25.5" x14ac:dyDescent="0.25">
      <c r="A46" s="156"/>
      <c r="B46" s="211" t="s">
        <v>34</v>
      </c>
      <c r="C46" s="359"/>
      <c r="D46" s="359"/>
      <c r="E46" s="360"/>
      <c r="F46" s="159" t="str">
        <f>F40</f>
        <v xml:space="preserve"> </v>
      </c>
    </row>
    <row r="47" spans="1:6" ht="15" customHeight="1" x14ac:dyDescent="0.25">
      <c r="A47" s="157"/>
      <c r="B47" s="153"/>
      <c r="C47" s="139"/>
      <c r="D47" s="158"/>
      <c r="E47" s="143"/>
      <c r="F47" s="143"/>
    </row>
    <row r="48" spans="1:6" ht="15" customHeight="1" x14ac:dyDescent="0.25">
      <c r="A48" s="150">
        <v>33.090000000000003</v>
      </c>
      <c r="B48" s="151" t="s">
        <v>469</v>
      </c>
      <c r="C48" s="150" t="s">
        <v>730</v>
      </c>
      <c r="D48" s="137">
        <v>10000</v>
      </c>
      <c r="E48" s="145"/>
      <c r="F48" s="47" t="str">
        <f>IF(E48="-","Rate Only",IF(E48="","",ROUND($D48*E48,2)))</f>
        <v/>
      </c>
    </row>
    <row r="49" spans="1:6" ht="15" customHeight="1" x14ac:dyDescent="0.25">
      <c r="A49" s="150"/>
      <c r="B49" s="151"/>
      <c r="C49" s="150"/>
      <c r="D49" s="137"/>
      <c r="E49" s="144"/>
      <c r="F49" s="144"/>
    </row>
    <row r="50" spans="1:6" ht="25.5" x14ac:dyDescent="0.25">
      <c r="A50" s="150" t="s">
        <v>470</v>
      </c>
      <c r="B50" s="151" t="s">
        <v>471</v>
      </c>
      <c r="C50" s="150"/>
      <c r="D50" s="137"/>
      <c r="E50" s="144"/>
      <c r="F50" s="144"/>
    </row>
    <row r="51" spans="1:6" ht="15" customHeight="1" x14ac:dyDescent="0.25">
      <c r="A51" s="150"/>
      <c r="B51" s="151"/>
      <c r="C51" s="150"/>
      <c r="D51" s="137"/>
      <c r="E51" s="144"/>
      <c r="F51" s="144"/>
    </row>
    <row r="52" spans="1:6" ht="25.5" x14ac:dyDescent="0.25">
      <c r="A52" s="150"/>
      <c r="B52" s="151" t="s">
        <v>429</v>
      </c>
      <c r="C52" s="150" t="s">
        <v>730</v>
      </c>
      <c r="D52" s="137">
        <v>92000</v>
      </c>
      <c r="E52" s="145"/>
      <c r="F52" s="47" t="str">
        <f>IF(E52="-","Rate Only",IF(E52="","",ROUND($D52*E52,2)))</f>
        <v/>
      </c>
    </row>
    <row r="53" spans="1:6" x14ac:dyDescent="0.25">
      <c r="A53" s="150"/>
      <c r="B53" s="151"/>
      <c r="C53" s="150"/>
      <c r="D53" s="137"/>
      <c r="E53" s="145"/>
      <c r="F53" s="97"/>
    </row>
    <row r="54" spans="1:6" ht="17.25" x14ac:dyDescent="0.25">
      <c r="A54" s="150"/>
      <c r="B54" s="151" t="s">
        <v>1376</v>
      </c>
      <c r="C54" s="150" t="s">
        <v>731</v>
      </c>
      <c r="D54" s="137">
        <v>70000</v>
      </c>
      <c r="E54" s="145"/>
      <c r="F54" s="47" t="str">
        <f>IF(E54="-","Rate Only",IF(E54="","",ROUND($D54*E54,2)))</f>
        <v/>
      </c>
    </row>
    <row r="55" spans="1:6" x14ac:dyDescent="0.25">
      <c r="A55" s="150"/>
      <c r="B55" s="151"/>
      <c r="C55" s="150"/>
      <c r="D55" s="137"/>
      <c r="E55" s="144"/>
      <c r="F55" s="144"/>
    </row>
    <row r="56" spans="1:6" x14ac:dyDescent="0.25">
      <c r="A56" s="150">
        <v>33.11</v>
      </c>
      <c r="B56" s="151" t="s">
        <v>472</v>
      </c>
      <c r="C56" s="150"/>
      <c r="D56" s="137"/>
      <c r="E56" s="144"/>
      <c r="F56" s="144"/>
    </row>
    <row r="57" spans="1:6" x14ac:dyDescent="0.25">
      <c r="A57" s="150"/>
      <c r="B57" s="151"/>
      <c r="C57" s="150"/>
      <c r="D57" s="137"/>
      <c r="E57" s="144"/>
      <c r="F57" s="144"/>
    </row>
    <row r="58" spans="1:6" ht="17.25" x14ac:dyDescent="0.25">
      <c r="A58" s="150"/>
      <c r="B58" s="151" t="s">
        <v>473</v>
      </c>
      <c r="C58" s="150" t="s">
        <v>731</v>
      </c>
      <c r="D58" s="137">
        <v>110000</v>
      </c>
      <c r="E58" s="145"/>
      <c r="F58" s="47" t="str">
        <f>IF(E58="-","Rate Only",IF(E58="","",ROUND($D58*E58,2)))</f>
        <v/>
      </c>
    </row>
    <row r="59" spans="1:6" x14ac:dyDescent="0.25">
      <c r="A59" s="150"/>
      <c r="B59" s="151"/>
      <c r="C59" s="150"/>
      <c r="D59" s="137"/>
      <c r="E59" s="145"/>
      <c r="F59" s="97"/>
    </row>
    <row r="60" spans="1:6" ht="17.25" x14ac:dyDescent="0.25">
      <c r="A60" s="150"/>
      <c r="B60" s="151" t="s">
        <v>707</v>
      </c>
      <c r="C60" s="150" t="s">
        <v>731</v>
      </c>
      <c r="D60" s="137">
        <v>110000</v>
      </c>
      <c r="E60" s="145"/>
      <c r="F60" s="47" t="str">
        <f>IF(E60="-","Rate Only",IF(E60="","",ROUND($D60*E60,2)))</f>
        <v/>
      </c>
    </row>
    <row r="61" spans="1:6" x14ac:dyDescent="0.25">
      <c r="A61" s="150"/>
      <c r="B61" s="151"/>
      <c r="C61" s="150"/>
      <c r="D61" s="137"/>
      <c r="E61" s="144"/>
      <c r="F61" s="144"/>
    </row>
    <row r="62" spans="1:6" ht="25.5" x14ac:dyDescent="0.25">
      <c r="A62" s="150"/>
      <c r="B62" s="151" t="s">
        <v>1377</v>
      </c>
      <c r="C62" s="150" t="s">
        <v>731</v>
      </c>
      <c r="D62" s="137">
        <v>110000</v>
      </c>
      <c r="E62" s="145"/>
      <c r="F62" s="47" t="str">
        <f>IF(E62="-","Rate Only",IF(E62="","",ROUND($D62*E62,2)))</f>
        <v/>
      </c>
    </row>
    <row r="63" spans="1:6" x14ac:dyDescent="0.25">
      <c r="A63" s="150"/>
      <c r="B63" s="151"/>
      <c r="C63" s="150"/>
      <c r="D63" s="137"/>
      <c r="E63" s="144"/>
      <c r="F63" s="144"/>
    </row>
    <row r="64" spans="1:6" x14ac:dyDescent="0.25">
      <c r="A64" s="150">
        <v>33.119999999999997</v>
      </c>
      <c r="B64" s="151" t="s">
        <v>474</v>
      </c>
      <c r="C64" s="150"/>
      <c r="D64" s="137"/>
      <c r="E64" s="144"/>
      <c r="F64" s="144"/>
    </row>
    <row r="65" spans="1:6" x14ac:dyDescent="0.25">
      <c r="A65" s="150"/>
      <c r="B65" s="151"/>
      <c r="C65" s="150"/>
      <c r="D65" s="137"/>
      <c r="E65" s="144"/>
      <c r="F65" s="144"/>
    </row>
    <row r="66" spans="1:6" ht="17.25" x14ac:dyDescent="0.25">
      <c r="A66" s="150"/>
      <c r="B66" s="151" t="s">
        <v>475</v>
      </c>
      <c r="C66" s="150" t="s">
        <v>730</v>
      </c>
      <c r="D66" s="137">
        <v>16500</v>
      </c>
      <c r="E66" s="145"/>
      <c r="F66" s="47" t="str">
        <f>IF(E66="-","Rate Only",IF(E66="","",ROUND($D66*E66,2)))</f>
        <v/>
      </c>
    </row>
    <row r="67" spans="1:6" x14ac:dyDescent="0.25">
      <c r="A67" s="150"/>
      <c r="B67" s="151"/>
      <c r="C67" s="150"/>
      <c r="D67" s="137"/>
      <c r="E67" s="144"/>
      <c r="F67" s="144"/>
    </row>
    <row r="68" spans="1:6" ht="17.25" x14ac:dyDescent="0.25">
      <c r="A68" s="150"/>
      <c r="B68" s="151" t="s">
        <v>476</v>
      </c>
      <c r="C68" s="150" t="s">
        <v>730</v>
      </c>
      <c r="D68" s="137">
        <v>90000</v>
      </c>
      <c r="E68" s="145"/>
      <c r="F68" s="47" t="str">
        <f>IF(E68="-","Rate Only",IF(E68="","",ROUND($D68*E68,2)))</f>
        <v/>
      </c>
    </row>
    <row r="69" spans="1:6" x14ac:dyDescent="0.25">
      <c r="A69" s="150"/>
      <c r="B69" s="151"/>
      <c r="C69" s="150"/>
      <c r="D69" s="137"/>
      <c r="E69" s="144"/>
      <c r="F69" s="144"/>
    </row>
    <row r="70" spans="1:6" ht="25.5" x14ac:dyDescent="0.25">
      <c r="A70" s="150">
        <v>33.130000000000003</v>
      </c>
      <c r="B70" s="151" t="s">
        <v>477</v>
      </c>
      <c r="C70" s="150"/>
      <c r="D70" s="137"/>
      <c r="E70" s="144"/>
      <c r="F70" s="144"/>
    </row>
    <row r="71" spans="1:6" x14ac:dyDescent="0.25">
      <c r="A71" s="150"/>
      <c r="B71" s="151"/>
      <c r="C71" s="150"/>
      <c r="D71" s="137"/>
      <c r="E71" s="144"/>
      <c r="F71" s="144"/>
    </row>
    <row r="72" spans="1:6" ht="17.25" x14ac:dyDescent="0.25">
      <c r="A72" s="150"/>
      <c r="B72" s="151" t="s">
        <v>478</v>
      </c>
      <c r="C72" s="150" t="s">
        <v>731</v>
      </c>
      <c r="D72" s="137">
        <v>17000</v>
      </c>
      <c r="E72" s="145"/>
      <c r="F72" s="47" t="str">
        <f>IF(E72="-","Rate Only",IF(E72="","",ROUND($D72*E72,2)))</f>
        <v/>
      </c>
    </row>
    <row r="73" spans="1:6" x14ac:dyDescent="0.25">
      <c r="A73" s="150"/>
      <c r="B73" s="151"/>
      <c r="C73" s="150"/>
      <c r="D73" s="137"/>
      <c r="E73" s="144"/>
      <c r="F73" s="144"/>
    </row>
    <row r="74" spans="1:6" ht="17.25" x14ac:dyDescent="0.25">
      <c r="A74" s="150"/>
      <c r="B74" s="151" t="s">
        <v>151</v>
      </c>
      <c r="C74" s="150" t="s">
        <v>731</v>
      </c>
      <c r="D74" s="137">
        <v>20000</v>
      </c>
      <c r="E74" s="145"/>
      <c r="F74" s="47" t="str">
        <f>IF(E74="-","Rate Only",IF(E74="","",ROUND($D74*E74,2)))</f>
        <v/>
      </c>
    </row>
    <row r="75" spans="1:6" x14ac:dyDescent="0.25">
      <c r="A75" s="150"/>
      <c r="B75" s="151"/>
      <c r="C75" s="150"/>
      <c r="D75" s="137"/>
      <c r="E75" s="144"/>
      <c r="F75" s="144"/>
    </row>
    <row r="76" spans="1:6" ht="17.25" x14ac:dyDescent="0.25">
      <c r="A76" s="150"/>
      <c r="B76" s="151" t="s">
        <v>479</v>
      </c>
      <c r="C76" s="150" t="s">
        <v>731</v>
      </c>
      <c r="D76" s="137">
        <v>363000</v>
      </c>
      <c r="E76" s="145"/>
      <c r="F76" s="47" t="str">
        <f>IF(E76="-","Rate Only",IF(E76="","",ROUND($D76*E76,2)))</f>
        <v/>
      </c>
    </row>
    <row r="77" spans="1:6" x14ac:dyDescent="0.25">
      <c r="A77" s="150"/>
      <c r="B77" s="151"/>
      <c r="C77" s="150"/>
      <c r="D77" s="137"/>
      <c r="E77" s="145"/>
      <c r="F77" s="97"/>
    </row>
    <row r="78" spans="1:6" ht="38.25" x14ac:dyDescent="0.25">
      <c r="A78" s="150">
        <v>33.14</v>
      </c>
      <c r="B78" s="151" t="s">
        <v>1306</v>
      </c>
      <c r="C78" s="150"/>
      <c r="D78" s="137"/>
      <c r="E78" s="145"/>
      <c r="F78" s="97"/>
    </row>
    <row r="79" spans="1:6" x14ac:dyDescent="0.25">
      <c r="A79" s="150"/>
      <c r="B79" s="151"/>
      <c r="C79" s="150"/>
      <c r="D79" s="137"/>
      <c r="E79" s="145"/>
      <c r="F79" s="97"/>
    </row>
    <row r="80" spans="1:6" ht="17.25" x14ac:dyDescent="0.25">
      <c r="A80" s="150"/>
      <c r="B80" s="151" t="s">
        <v>1006</v>
      </c>
      <c r="C80" s="150" t="s">
        <v>730</v>
      </c>
      <c r="D80" s="137">
        <v>30000</v>
      </c>
      <c r="E80" s="145"/>
      <c r="F80" s="47" t="str">
        <f>IF(E80="-","Rate Only",IF(E80="","",ROUND($D80*E80,2)))</f>
        <v/>
      </c>
    </row>
    <row r="81" spans="1:6" x14ac:dyDescent="0.25">
      <c r="A81" s="150"/>
      <c r="B81" s="151"/>
      <c r="C81" s="150"/>
      <c r="D81" s="137"/>
      <c r="E81" s="145"/>
      <c r="F81" s="97"/>
    </row>
    <row r="82" spans="1:6" ht="17.25" x14ac:dyDescent="0.25">
      <c r="A82" s="150"/>
      <c r="B82" s="151" t="s">
        <v>1007</v>
      </c>
      <c r="C82" s="150" t="s">
        <v>730</v>
      </c>
      <c r="D82" s="137">
        <v>5000</v>
      </c>
      <c r="E82" s="145"/>
      <c r="F82" s="47" t="str">
        <f>IF(E82="-","Rate Only",IF(E82="","",ROUND($D82*E82,2)))</f>
        <v/>
      </c>
    </row>
    <row r="83" spans="1:6" x14ac:dyDescent="0.25">
      <c r="A83" s="154"/>
      <c r="B83" s="149"/>
      <c r="C83" s="138"/>
      <c r="D83" s="155"/>
      <c r="E83" s="141"/>
      <c r="F83" s="141"/>
    </row>
    <row r="84" spans="1:6" ht="25.5" customHeight="1" x14ac:dyDescent="0.25">
      <c r="A84" s="156"/>
      <c r="B84" s="463" t="s">
        <v>33</v>
      </c>
      <c r="C84" s="464"/>
      <c r="D84" s="464"/>
      <c r="E84" s="465"/>
      <c r="F84" s="145" t="str">
        <f>IF(SUM(F45:F82)&gt;0,SUM(F45:F82)," ")</f>
        <v xml:space="preserve"> </v>
      </c>
    </row>
    <row r="85" spans="1:6" x14ac:dyDescent="0.25">
      <c r="A85" s="157"/>
      <c r="B85" s="153"/>
      <c r="C85" s="139"/>
      <c r="D85" s="158"/>
      <c r="E85" s="143"/>
      <c r="F85" s="143"/>
    </row>
    <row r="86" spans="1:6" x14ac:dyDescent="0.25">
      <c r="A86" s="169"/>
      <c r="C86" s="85"/>
    </row>
    <row r="87" spans="1:6" ht="15" customHeight="1" x14ac:dyDescent="0.25">
      <c r="A87" s="169"/>
      <c r="C87" s="85"/>
    </row>
    <row r="88" spans="1:6" ht="15" customHeight="1" x14ac:dyDescent="0.25">
      <c r="A88" s="154"/>
      <c r="B88" s="149"/>
      <c r="C88" s="148"/>
      <c r="D88" s="134"/>
      <c r="E88" s="141"/>
      <c r="F88" s="141"/>
    </row>
    <row r="89" spans="1:6" x14ac:dyDescent="0.25">
      <c r="A89" s="156" t="s">
        <v>0</v>
      </c>
      <c r="B89" s="151" t="s">
        <v>1</v>
      </c>
      <c r="C89" s="150" t="s">
        <v>2</v>
      </c>
      <c r="D89" s="135" t="s">
        <v>3</v>
      </c>
      <c r="E89" s="142" t="s">
        <v>4</v>
      </c>
      <c r="F89" s="142" t="s">
        <v>5</v>
      </c>
    </row>
    <row r="90" spans="1:6" ht="15" customHeight="1" x14ac:dyDescent="0.25">
      <c r="A90" s="157"/>
      <c r="B90" s="153"/>
      <c r="C90" s="152"/>
      <c r="D90" s="136"/>
      <c r="E90" s="143"/>
      <c r="F90" s="143"/>
    </row>
    <row r="91" spans="1:6" ht="15" customHeight="1" x14ac:dyDescent="0.25">
      <c r="A91" s="154"/>
      <c r="B91" s="149"/>
      <c r="C91" s="138"/>
      <c r="D91" s="155"/>
      <c r="E91" s="141"/>
      <c r="F91" s="141"/>
    </row>
    <row r="92" spans="1:6" ht="25.5" customHeight="1" x14ac:dyDescent="0.25">
      <c r="A92" s="156"/>
      <c r="B92" s="463" t="s">
        <v>34</v>
      </c>
      <c r="C92" s="464"/>
      <c r="D92" s="464"/>
      <c r="E92" s="465"/>
      <c r="F92" s="159" t="str">
        <f>F84</f>
        <v xml:space="preserve"> </v>
      </c>
    </row>
    <row r="93" spans="1:6" x14ac:dyDescent="0.25">
      <c r="A93" s="157"/>
      <c r="B93" s="153"/>
      <c r="C93" s="139"/>
      <c r="D93" s="158"/>
      <c r="E93" s="143"/>
      <c r="F93" s="143"/>
    </row>
    <row r="94" spans="1:6" ht="38.25" x14ac:dyDescent="0.25">
      <c r="A94" s="150">
        <v>33.19</v>
      </c>
      <c r="B94" s="151" t="s">
        <v>1008</v>
      </c>
      <c r="C94" s="150" t="s">
        <v>730</v>
      </c>
      <c r="D94" s="137">
        <v>60000</v>
      </c>
      <c r="E94" s="145"/>
      <c r="F94" s="47" t="str">
        <f>IF(E94="-","Rate Only",IF(E94="","",ROUND($D94*E94,2)))</f>
        <v/>
      </c>
    </row>
    <row r="95" spans="1:6" ht="15" customHeight="1" x14ac:dyDescent="0.25">
      <c r="A95" s="150"/>
      <c r="B95" s="151"/>
      <c r="C95" s="150"/>
      <c r="D95" s="137"/>
      <c r="E95" s="145"/>
      <c r="F95" s="97"/>
    </row>
    <row r="96" spans="1:6" ht="15" customHeight="1" x14ac:dyDescent="0.25">
      <c r="A96" s="150" t="s">
        <v>732</v>
      </c>
      <c r="B96" s="151" t="s">
        <v>733</v>
      </c>
      <c r="C96" s="150" t="s">
        <v>730</v>
      </c>
      <c r="D96" s="137">
        <v>225000</v>
      </c>
      <c r="E96" s="145"/>
      <c r="F96" s="47" t="str">
        <f>IF(E96="-","Rate Only",IF(E96="","",ROUND($D96*E96,2)))</f>
        <v/>
      </c>
    </row>
    <row r="97" spans="1:6" x14ac:dyDescent="0.25">
      <c r="A97" s="150"/>
      <c r="B97" s="151"/>
      <c r="C97" s="150"/>
      <c r="D97" s="137"/>
      <c r="E97" s="145"/>
      <c r="F97" s="47"/>
    </row>
    <row r="98" spans="1:6" ht="25.5" x14ac:dyDescent="0.25">
      <c r="A98" s="150" t="s">
        <v>651</v>
      </c>
      <c r="B98" s="151" t="s">
        <v>652</v>
      </c>
      <c r="C98" s="150" t="s">
        <v>730</v>
      </c>
      <c r="D98" s="137">
        <v>61400</v>
      </c>
      <c r="E98" s="145"/>
      <c r="F98" s="47" t="str">
        <f>IF(E98="-","Rate Only",IF(E98="","",ROUND($D98*E98,2)))</f>
        <v/>
      </c>
    </row>
    <row r="99" spans="1:6" x14ac:dyDescent="0.25">
      <c r="A99" s="150"/>
      <c r="B99" s="151"/>
      <c r="C99" s="150"/>
      <c r="D99" s="137"/>
      <c r="E99" s="145"/>
      <c r="F99" s="47"/>
    </row>
    <row r="100" spans="1:6" ht="25.5" x14ac:dyDescent="0.25">
      <c r="A100" s="150" t="s">
        <v>653</v>
      </c>
      <c r="B100" s="151" t="s">
        <v>654</v>
      </c>
      <c r="C100" s="150" t="s">
        <v>730</v>
      </c>
      <c r="D100" s="137">
        <v>61400</v>
      </c>
      <c r="E100" s="145"/>
      <c r="F100" s="47" t="str">
        <f>IF(E100="-","Rate Only",IF(E100="","",ROUND($D100*E100,2)))</f>
        <v/>
      </c>
    </row>
    <row r="101" spans="1:6" x14ac:dyDescent="0.25">
      <c r="A101" s="150"/>
      <c r="B101" s="151"/>
      <c r="C101" s="150"/>
      <c r="D101" s="137"/>
      <c r="E101" s="145"/>
      <c r="F101" s="97"/>
    </row>
    <row r="102" spans="1:6" ht="51" x14ac:dyDescent="0.25">
      <c r="A102" s="156" t="s">
        <v>655</v>
      </c>
      <c r="B102" s="151" t="s">
        <v>676</v>
      </c>
      <c r="C102" s="135"/>
      <c r="D102" s="144"/>
      <c r="E102" s="144"/>
      <c r="F102" s="144"/>
    </row>
    <row r="103" spans="1:6" x14ac:dyDescent="0.25">
      <c r="A103" s="156"/>
      <c r="B103" s="151"/>
      <c r="C103" s="135"/>
      <c r="D103" s="144"/>
      <c r="E103" s="144"/>
      <c r="F103" s="144"/>
    </row>
    <row r="104" spans="1:6" ht="25.5" x14ac:dyDescent="0.25">
      <c r="A104" s="150"/>
      <c r="B104" s="151" t="s">
        <v>661</v>
      </c>
      <c r="C104" s="150"/>
      <c r="D104" s="137"/>
      <c r="E104" s="144"/>
      <c r="F104" s="144"/>
    </row>
    <row r="105" spans="1:6" ht="25.5" x14ac:dyDescent="0.25">
      <c r="A105" s="150"/>
      <c r="B105" s="151" t="s">
        <v>662</v>
      </c>
      <c r="C105" s="150" t="s">
        <v>730</v>
      </c>
      <c r="D105" s="137">
        <v>410000</v>
      </c>
      <c r="E105" s="145"/>
      <c r="F105" s="47" t="str">
        <f>IF(E105="-","Rate Only",IF(E105="","",ROUND($D105*E105,2)))</f>
        <v/>
      </c>
    </row>
    <row r="106" spans="1:6" ht="25.5" x14ac:dyDescent="0.25">
      <c r="A106" s="150"/>
      <c r="B106" s="151" t="s">
        <v>461</v>
      </c>
      <c r="C106" s="135" t="s">
        <v>730</v>
      </c>
      <c r="D106" s="137">
        <v>410000</v>
      </c>
      <c r="E106" s="145"/>
      <c r="F106" s="47" t="str">
        <f>IF(E106="-","Rate Only",IF(E106="","",ROUND($D106*E106,2)))</f>
        <v/>
      </c>
    </row>
    <row r="107" spans="1:6" ht="25.5" x14ac:dyDescent="0.25">
      <c r="A107" s="150"/>
      <c r="B107" s="439" t="s">
        <v>663</v>
      </c>
      <c r="C107" s="135" t="s">
        <v>730</v>
      </c>
      <c r="D107" s="137">
        <v>265000</v>
      </c>
      <c r="E107" s="440"/>
      <c r="F107" s="47" t="str">
        <f>IF(E107="-","Rate Only",IF(E107="","",ROUND($D107*E107,2)))</f>
        <v/>
      </c>
    </row>
    <row r="108" spans="1:6" x14ac:dyDescent="0.25">
      <c r="A108" s="150"/>
      <c r="B108" s="439"/>
      <c r="C108" s="135"/>
      <c r="D108" s="137"/>
      <c r="E108" s="137"/>
      <c r="F108" s="137"/>
    </row>
    <row r="109" spans="1:6" ht="38.25" x14ac:dyDescent="0.25">
      <c r="A109" s="150" t="s">
        <v>659</v>
      </c>
      <c r="B109" s="439" t="s">
        <v>734</v>
      </c>
      <c r="C109" s="135" t="s">
        <v>730</v>
      </c>
      <c r="D109" s="137">
        <v>380000</v>
      </c>
      <c r="E109" s="440"/>
      <c r="F109" s="47" t="str">
        <f>IF(E109="-","Rate Only",IF(E109="","",ROUND($D109*E109,2)))</f>
        <v/>
      </c>
    </row>
    <row r="110" spans="1:6" x14ac:dyDescent="0.25">
      <c r="A110" s="150"/>
      <c r="B110" s="151"/>
      <c r="C110" s="150"/>
      <c r="D110" s="137"/>
      <c r="E110" s="145"/>
      <c r="F110" s="47"/>
    </row>
    <row r="111" spans="1:6" ht="51" x14ac:dyDescent="0.25">
      <c r="A111" s="150" t="s">
        <v>1347</v>
      </c>
      <c r="B111" s="151" t="s">
        <v>1348</v>
      </c>
      <c r="C111" s="150" t="s">
        <v>731</v>
      </c>
      <c r="D111" s="137">
        <v>165000</v>
      </c>
      <c r="E111" s="145"/>
      <c r="F111" s="47" t="str">
        <f>IF(E111="-","Rate Only",IF(E111="","",ROUND($D111*E111,2)))</f>
        <v/>
      </c>
    </row>
    <row r="112" spans="1:6" x14ac:dyDescent="0.25">
      <c r="A112" s="150"/>
      <c r="B112" s="151"/>
      <c r="C112" s="150"/>
      <c r="D112" s="137"/>
      <c r="E112" s="145"/>
      <c r="F112" s="97"/>
    </row>
    <row r="113" spans="1:6" ht="17.25" x14ac:dyDescent="0.25">
      <c r="A113" s="150" t="s">
        <v>675</v>
      </c>
      <c r="B113" s="151" t="s">
        <v>674</v>
      </c>
      <c r="C113" s="150" t="s">
        <v>730</v>
      </c>
      <c r="D113" s="137">
        <v>75000</v>
      </c>
      <c r="E113" s="145"/>
      <c r="F113" s="47" t="str">
        <f>IF(E113="-","Rate Only",IF(E113="","",ROUND($D113*E113,2)))</f>
        <v/>
      </c>
    </row>
    <row r="114" spans="1:6" x14ac:dyDescent="0.25">
      <c r="A114" s="150"/>
      <c r="B114" s="151"/>
      <c r="C114" s="150"/>
      <c r="D114" s="137"/>
      <c r="E114" s="144"/>
      <c r="F114" s="144"/>
    </row>
    <row r="115" spans="1:6" ht="25.5" x14ac:dyDescent="0.25">
      <c r="A115" s="150" t="s">
        <v>1378</v>
      </c>
      <c r="B115" s="151" t="s">
        <v>1379</v>
      </c>
      <c r="C115" s="150" t="s">
        <v>1380</v>
      </c>
      <c r="D115" s="137">
        <v>850000</v>
      </c>
      <c r="E115" s="145"/>
      <c r="F115" s="47" t="str">
        <f>IF(E115="-","Rate Only",IF(E115="","",ROUND($D115*E115,2)))</f>
        <v/>
      </c>
    </row>
    <row r="116" spans="1:6" x14ac:dyDescent="0.25">
      <c r="A116" s="150"/>
      <c r="B116" s="151"/>
      <c r="C116" s="150"/>
      <c r="D116" s="137"/>
      <c r="E116" s="144"/>
      <c r="F116" s="144"/>
    </row>
    <row r="117" spans="1:6" x14ac:dyDescent="0.25">
      <c r="A117" s="150"/>
      <c r="B117" s="151"/>
      <c r="C117" s="150"/>
      <c r="D117" s="137"/>
      <c r="E117" s="145"/>
      <c r="F117" s="47"/>
    </row>
    <row r="118" spans="1:6" x14ac:dyDescent="0.25">
      <c r="A118" s="154"/>
      <c r="B118" s="149"/>
      <c r="C118" s="138"/>
      <c r="D118" s="138"/>
      <c r="E118" s="146"/>
      <c r="F118" s="141"/>
    </row>
    <row r="119" spans="1:6" x14ac:dyDescent="0.25">
      <c r="A119" s="156"/>
      <c r="B119" s="463" t="s">
        <v>14</v>
      </c>
      <c r="C119" s="464"/>
      <c r="D119" s="464"/>
      <c r="E119" s="465"/>
      <c r="F119" s="145" t="str">
        <f>IF(SUM(F91:F117)&gt;0,SUM(F91:F117)," ")</f>
        <v xml:space="preserve"> </v>
      </c>
    </row>
    <row r="120" spans="1:6" x14ac:dyDescent="0.25">
      <c r="A120" s="157"/>
      <c r="B120" s="153"/>
      <c r="C120" s="139"/>
      <c r="D120" s="139"/>
      <c r="E120" s="147"/>
      <c r="F120" s="143"/>
    </row>
    <row r="121" spans="1:6" x14ac:dyDescent="0.25">
      <c r="A121" s="130"/>
      <c r="B121" s="130"/>
      <c r="C121" s="130"/>
      <c r="D121" s="130"/>
      <c r="E121" s="130"/>
      <c r="F121" s="130"/>
    </row>
    <row r="122" spans="1:6" x14ac:dyDescent="0.25">
      <c r="A122" s="130"/>
      <c r="B122" s="130"/>
      <c r="C122" s="130"/>
      <c r="D122" s="130"/>
      <c r="E122" s="130"/>
      <c r="F122" s="130"/>
    </row>
    <row r="123" spans="1:6" x14ac:dyDescent="0.25">
      <c r="A123" s="130"/>
      <c r="B123" s="130"/>
      <c r="C123" s="130"/>
      <c r="D123" s="130"/>
      <c r="E123" s="130"/>
      <c r="F123" s="130"/>
    </row>
    <row r="128" spans="1:6" x14ac:dyDescent="0.25">
      <c r="C128" s="85"/>
    </row>
  </sheetData>
  <mergeCells count="4">
    <mergeCell ref="B84:E84"/>
    <mergeCell ref="B92:E92"/>
    <mergeCell ref="B119:E119"/>
    <mergeCell ref="B40:E40"/>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A ROADWORKS
</oddHeader>
    <oddFooter>&amp;R&amp;8&amp;Z&amp;F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2"/>
  <sheetViews>
    <sheetView view="pageLayout" topLeftCell="C25" zoomScaleNormal="100" workbookViewId="0">
      <selection activeCell="G1" sqref="G1:U1048576"/>
    </sheetView>
  </sheetViews>
  <sheetFormatPr defaultRowHeight="15" x14ac:dyDescent="0.25"/>
  <cols>
    <col min="1" max="1" width="9.140625" style="57"/>
    <col min="2" max="2" width="33.7109375" style="30" customWidth="1"/>
    <col min="3" max="3" width="8" style="85" customWidth="1"/>
    <col min="4" max="4" width="10.85546875" style="85" customWidth="1"/>
    <col min="5" max="5" width="10.85546875" style="140" customWidth="1"/>
    <col min="6" max="6" width="14.140625" style="103" customWidth="1"/>
  </cols>
  <sheetData>
    <row r="1" spans="1:6" ht="15" customHeight="1" x14ac:dyDescent="0.25">
      <c r="A1" s="55"/>
      <c r="B1" s="27"/>
      <c r="C1" s="65"/>
      <c r="D1" s="82"/>
      <c r="E1" s="141"/>
      <c r="F1" s="100"/>
    </row>
    <row r="2" spans="1:6" x14ac:dyDescent="0.25">
      <c r="A2" s="17" t="s">
        <v>0</v>
      </c>
      <c r="B2" s="28" t="s">
        <v>1</v>
      </c>
      <c r="C2" s="49" t="s">
        <v>2</v>
      </c>
      <c r="D2" s="58" t="s">
        <v>3</v>
      </c>
      <c r="E2" s="142" t="s">
        <v>4</v>
      </c>
      <c r="F2" s="87" t="s">
        <v>5</v>
      </c>
    </row>
    <row r="3" spans="1:6" x14ac:dyDescent="0.25">
      <c r="A3" s="56"/>
      <c r="B3" s="29"/>
      <c r="C3" s="71"/>
      <c r="D3" s="62"/>
      <c r="E3" s="143"/>
      <c r="F3" s="101"/>
    </row>
    <row r="4" spans="1:6" x14ac:dyDescent="0.25">
      <c r="A4" s="17" t="s">
        <v>681</v>
      </c>
      <c r="B4" s="28" t="s">
        <v>481</v>
      </c>
      <c r="C4" s="49"/>
      <c r="D4" s="58"/>
      <c r="E4" s="144"/>
      <c r="F4" s="51"/>
    </row>
    <row r="5" spans="1:6" x14ac:dyDescent="0.25">
      <c r="A5" s="17"/>
      <c r="B5" s="28"/>
      <c r="C5" s="49"/>
      <c r="D5" s="58"/>
      <c r="E5" s="144"/>
      <c r="F5" s="51"/>
    </row>
    <row r="6" spans="1:6" ht="39" x14ac:dyDescent="0.25">
      <c r="A6" s="17">
        <v>34.01</v>
      </c>
      <c r="B6" s="28" t="s">
        <v>482</v>
      </c>
      <c r="C6" s="49"/>
      <c r="D6" s="58"/>
      <c r="E6" s="144"/>
      <c r="F6" s="51"/>
    </row>
    <row r="7" spans="1:6" x14ac:dyDescent="0.25">
      <c r="A7" s="17"/>
      <c r="B7" s="28"/>
      <c r="C7" s="49"/>
      <c r="D7" s="58"/>
      <c r="E7" s="144"/>
      <c r="F7" s="51"/>
    </row>
    <row r="8" spans="1:6" x14ac:dyDescent="0.25">
      <c r="A8" s="17"/>
      <c r="B8" s="28" t="s">
        <v>483</v>
      </c>
      <c r="C8" s="49"/>
      <c r="D8" s="58"/>
      <c r="E8" s="144"/>
      <c r="F8" s="51"/>
    </row>
    <row r="9" spans="1:6" x14ac:dyDescent="0.25">
      <c r="A9" s="17"/>
      <c r="B9" s="28"/>
      <c r="C9" s="49"/>
      <c r="D9" s="58"/>
      <c r="E9" s="144"/>
      <c r="F9" s="51"/>
    </row>
    <row r="10" spans="1:6" ht="26.25" x14ac:dyDescent="0.25">
      <c r="A10" s="17"/>
      <c r="B10" s="28" t="s">
        <v>432</v>
      </c>
      <c r="C10" s="49" t="s">
        <v>21</v>
      </c>
      <c r="D10" s="58">
        <v>94100</v>
      </c>
      <c r="E10" s="43"/>
      <c r="F10" s="47" t="str">
        <f t="shared" ref="F10" si="0">IF(E10="-","Rate Only",IF(E10="","",ROUND($D10*E10,2)))</f>
        <v/>
      </c>
    </row>
    <row r="11" spans="1:6" x14ac:dyDescent="0.25">
      <c r="A11" s="17"/>
      <c r="B11" s="28"/>
      <c r="C11" s="49"/>
      <c r="D11" s="58"/>
      <c r="E11" s="144"/>
      <c r="F11" s="51"/>
    </row>
    <row r="12" spans="1:6" ht="26.25" x14ac:dyDescent="0.25">
      <c r="A12" s="17"/>
      <c r="B12" s="28" t="s">
        <v>592</v>
      </c>
      <c r="C12" s="49" t="s">
        <v>21</v>
      </c>
      <c r="D12" s="58">
        <v>87500</v>
      </c>
      <c r="E12" s="43"/>
      <c r="F12" s="47" t="str">
        <f t="shared" ref="F12" si="1">IF(E12="-","Rate Only",IF(E12="","",ROUND($D12*E12,2)))</f>
        <v/>
      </c>
    </row>
    <row r="13" spans="1:6" x14ac:dyDescent="0.25">
      <c r="A13" s="17"/>
      <c r="B13" s="28"/>
      <c r="C13" s="49"/>
      <c r="D13" s="58"/>
      <c r="E13" s="145"/>
      <c r="F13" s="97"/>
    </row>
    <row r="14" spans="1:6" ht="26.25" x14ac:dyDescent="0.25">
      <c r="A14" s="17"/>
      <c r="B14" s="28" t="s">
        <v>484</v>
      </c>
      <c r="C14" s="49"/>
      <c r="D14" s="58"/>
      <c r="E14" s="144"/>
      <c r="F14" s="51"/>
    </row>
    <row r="15" spans="1:6" x14ac:dyDescent="0.25">
      <c r="A15" s="17"/>
      <c r="B15" s="28"/>
      <c r="C15" s="49"/>
      <c r="D15" s="58"/>
      <c r="E15" s="144"/>
      <c r="F15" s="51"/>
    </row>
    <row r="16" spans="1:6" ht="26.25" x14ac:dyDescent="0.25">
      <c r="A16" s="17"/>
      <c r="B16" s="28" t="s">
        <v>485</v>
      </c>
      <c r="C16" s="49" t="s">
        <v>21</v>
      </c>
      <c r="D16" s="58">
        <v>145000</v>
      </c>
      <c r="E16" s="43"/>
      <c r="F16" s="47" t="str">
        <f t="shared" ref="F16" si="2">IF(E16="-","Rate Only",IF(E16="","",ROUND($D16*E16,2)))</f>
        <v/>
      </c>
    </row>
    <row r="17" spans="1:6" x14ac:dyDescent="0.25">
      <c r="A17" s="17"/>
      <c r="B17" s="28"/>
      <c r="C17" s="49"/>
      <c r="D17" s="58"/>
      <c r="E17" s="144"/>
      <c r="F17" s="51"/>
    </row>
    <row r="18" spans="1:6" x14ac:dyDescent="0.25">
      <c r="A18" s="17"/>
      <c r="B18" s="28" t="s">
        <v>486</v>
      </c>
      <c r="C18" s="49"/>
      <c r="D18" s="58"/>
      <c r="E18" s="144"/>
      <c r="F18" s="51"/>
    </row>
    <row r="19" spans="1:6" x14ac:dyDescent="0.25">
      <c r="A19" s="17"/>
      <c r="B19" s="28"/>
      <c r="C19" s="49"/>
      <c r="D19" s="58"/>
      <c r="E19" s="144"/>
      <c r="F19" s="51"/>
    </row>
    <row r="20" spans="1:6" ht="39" x14ac:dyDescent="0.25">
      <c r="A20" s="17"/>
      <c r="B20" s="28" t="s">
        <v>591</v>
      </c>
      <c r="C20" s="49" t="s">
        <v>21</v>
      </c>
      <c r="D20" s="58">
        <v>12750</v>
      </c>
      <c r="E20" s="43"/>
      <c r="F20" s="47" t="str">
        <f t="shared" ref="F20" si="3">IF(E20="-","Rate Only",IF(E20="","",ROUND($D20*E20,2)))</f>
        <v/>
      </c>
    </row>
    <row r="21" spans="1:6" x14ac:dyDescent="0.25">
      <c r="A21" s="17"/>
      <c r="B21" s="28"/>
      <c r="C21" s="49"/>
      <c r="D21" s="58"/>
      <c r="E21" s="144"/>
      <c r="F21" s="51"/>
    </row>
    <row r="22" spans="1:6" ht="26.25" x14ac:dyDescent="0.25">
      <c r="A22" s="17">
        <v>34.020000000000003</v>
      </c>
      <c r="B22" s="28" t="s">
        <v>487</v>
      </c>
      <c r="C22" s="49"/>
      <c r="D22" s="58"/>
      <c r="E22" s="144"/>
      <c r="F22" s="51"/>
    </row>
    <row r="23" spans="1:6" x14ac:dyDescent="0.25">
      <c r="A23" s="17"/>
      <c r="B23" s="28"/>
      <c r="C23" s="49"/>
      <c r="D23" s="58"/>
      <c r="E23" s="144"/>
      <c r="F23" s="51"/>
    </row>
    <row r="24" spans="1:6" x14ac:dyDescent="0.25">
      <c r="A24" s="17"/>
      <c r="B24" s="28" t="s">
        <v>488</v>
      </c>
      <c r="C24" s="49" t="s">
        <v>21</v>
      </c>
      <c r="D24" s="58">
        <v>34000</v>
      </c>
      <c r="E24" s="43"/>
      <c r="F24" s="47" t="str">
        <f t="shared" ref="F24" si="4">IF(E24="-","Rate Only",IF(E24="","",ROUND($D24*E24,2)))</f>
        <v/>
      </c>
    </row>
    <row r="25" spans="1:6" x14ac:dyDescent="0.25">
      <c r="A25" s="17"/>
      <c r="B25" s="28"/>
      <c r="C25" s="49"/>
      <c r="D25" s="58"/>
      <c r="E25" s="145"/>
      <c r="F25" s="51"/>
    </row>
    <row r="26" spans="1:6" x14ac:dyDescent="0.25">
      <c r="A26" s="17"/>
      <c r="B26" s="28" t="s">
        <v>147</v>
      </c>
      <c r="C26" s="49" t="s">
        <v>21</v>
      </c>
      <c r="D26" s="58">
        <v>17000</v>
      </c>
      <c r="E26" s="43"/>
      <c r="F26" s="47" t="str">
        <f t="shared" ref="F26" si="5">IF(E26="-","Rate Only",IF(E26="","",ROUND($D26*E26,2)))</f>
        <v/>
      </c>
    </row>
    <row r="27" spans="1:6" x14ac:dyDescent="0.25">
      <c r="A27" s="17"/>
      <c r="B27" s="28"/>
      <c r="C27" s="49"/>
      <c r="D27" s="58"/>
      <c r="E27" s="144"/>
      <c r="F27" s="51"/>
    </row>
    <row r="28" spans="1:6" x14ac:dyDescent="0.25">
      <c r="A28" s="17">
        <v>34.11</v>
      </c>
      <c r="B28" s="28" t="s">
        <v>489</v>
      </c>
      <c r="C28" s="49" t="s">
        <v>490</v>
      </c>
      <c r="D28" s="58">
        <v>1000</v>
      </c>
      <c r="E28" s="43"/>
      <c r="F28" s="47" t="str">
        <f t="shared" ref="F28" si="6">IF(E28="-","Rate Only",IF(E28="","",ROUND($D28*E28,2)))</f>
        <v/>
      </c>
    </row>
    <row r="29" spans="1:6" x14ac:dyDescent="0.25">
      <c r="A29" s="17"/>
      <c r="B29" s="28"/>
      <c r="C29" s="49"/>
      <c r="D29" s="58"/>
      <c r="E29" s="145"/>
      <c r="F29" s="97"/>
    </row>
    <row r="30" spans="1:6" ht="51.75" x14ac:dyDescent="0.25">
      <c r="A30" s="17" t="s">
        <v>677</v>
      </c>
      <c r="B30" s="28" t="s">
        <v>1307</v>
      </c>
      <c r="C30" s="49"/>
      <c r="D30" s="58"/>
      <c r="E30" s="145"/>
      <c r="F30" s="97"/>
    </row>
    <row r="31" spans="1:6" x14ac:dyDescent="0.25">
      <c r="A31" s="17"/>
      <c r="B31" s="28"/>
      <c r="C31" s="49"/>
      <c r="D31" s="58"/>
      <c r="E31" s="145"/>
      <c r="F31" s="97"/>
    </row>
    <row r="32" spans="1:6" x14ac:dyDescent="0.25">
      <c r="A32" s="17"/>
      <c r="B32" s="28" t="s">
        <v>665</v>
      </c>
      <c r="C32" s="49" t="s">
        <v>21</v>
      </c>
      <c r="D32" s="58">
        <v>181600</v>
      </c>
      <c r="E32" s="43"/>
      <c r="F32" s="47" t="str">
        <f t="shared" ref="F32" si="7">IF(E32="-","Rate Only",IF(E32="","",ROUND($D32*E32,2)))</f>
        <v/>
      </c>
    </row>
    <row r="33" spans="1:6" x14ac:dyDescent="0.25">
      <c r="A33" s="17"/>
      <c r="B33" s="28"/>
      <c r="C33" s="49"/>
      <c r="D33" s="58"/>
      <c r="E33" s="145"/>
      <c r="F33" s="97"/>
    </row>
    <row r="34" spans="1:6" x14ac:dyDescent="0.25">
      <c r="A34" s="17"/>
      <c r="B34" s="28" t="s">
        <v>666</v>
      </c>
      <c r="C34" s="49" t="s">
        <v>21</v>
      </c>
      <c r="D34" s="58">
        <v>145000</v>
      </c>
      <c r="E34" s="43"/>
      <c r="F34" s="47" t="str">
        <f t="shared" ref="F34" si="8">IF(E34="-","Rate Only",IF(E34="","",ROUND($D34*E34,2)))</f>
        <v/>
      </c>
    </row>
    <row r="35" spans="1:6" x14ac:dyDescent="0.25">
      <c r="A35" s="17"/>
      <c r="B35" s="28"/>
      <c r="C35" s="49"/>
      <c r="D35" s="58"/>
      <c r="E35" s="144"/>
      <c r="F35" s="51"/>
    </row>
    <row r="36" spans="1:6" x14ac:dyDescent="0.25">
      <c r="A36" s="17"/>
      <c r="B36" s="28" t="s">
        <v>667</v>
      </c>
      <c r="C36" s="49" t="s">
        <v>21</v>
      </c>
      <c r="D36" s="58">
        <v>12750</v>
      </c>
      <c r="E36" s="43"/>
      <c r="F36" s="47" t="str">
        <f t="shared" ref="F36" si="9">IF(E36="-","Rate Only",IF(E36="","",ROUND($D36*E36,2)))</f>
        <v/>
      </c>
    </row>
    <row r="37" spans="1:6" x14ac:dyDescent="0.25">
      <c r="A37" s="17"/>
      <c r="B37" s="28"/>
      <c r="E37" s="43"/>
      <c r="F37" s="97"/>
    </row>
    <row r="38" spans="1:6" ht="25.5" x14ac:dyDescent="0.25">
      <c r="A38" s="150" t="s">
        <v>1381</v>
      </c>
      <c r="B38" s="151" t="s">
        <v>1379</v>
      </c>
      <c r="C38" s="150" t="s">
        <v>1380</v>
      </c>
      <c r="D38" s="137">
        <v>100000</v>
      </c>
      <c r="E38" s="145"/>
      <c r="F38" s="47" t="str">
        <f>IF(E38="-","Rate Only",IF(E38="","",ROUND($D38*E38,2)))</f>
        <v/>
      </c>
    </row>
    <row r="39" spans="1:6" x14ac:dyDescent="0.25">
      <c r="A39" s="74"/>
      <c r="B39" s="64"/>
      <c r="C39" s="76"/>
      <c r="D39" s="75"/>
      <c r="E39" s="141"/>
      <c r="F39" s="100"/>
    </row>
    <row r="40" spans="1:6" ht="15" customHeight="1" x14ac:dyDescent="0.25">
      <c r="A40" s="77"/>
      <c r="B40" s="460" t="s">
        <v>14</v>
      </c>
      <c r="C40" s="461"/>
      <c r="D40" s="461"/>
      <c r="E40" s="462"/>
      <c r="F40" s="48" t="str">
        <f>IF(SUM(F4:F38)&gt;0,SUM(F4:F38)," ")</f>
        <v xml:space="preserve"> </v>
      </c>
    </row>
    <row r="41" spans="1:6" x14ac:dyDescent="0.25">
      <c r="A41" s="79"/>
      <c r="B41" s="70"/>
      <c r="C41" s="81"/>
      <c r="D41" s="80"/>
      <c r="E41" s="143"/>
      <c r="F41" s="101"/>
    </row>
    <row r="42" spans="1:6" x14ac:dyDescent="0.25">
      <c r="A42" s="86"/>
      <c r="B42" s="108"/>
      <c r="D42" s="103"/>
    </row>
  </sheetData>
  <mergeCells count="1">
    <mergeCell ref="B40:E40"/>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A ROADWORKS
</oddHeader>
    <oddFooter>&amp;R&amp;8&amp;Z&amp;F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4"/>
  <sheetViews>
    <sheetView view="pageLayout" zoomScale="110" zoomScaleNormal="100" zoomScalePageLayoutView="110" workbookViewId="0">
      <selection activeCell="G1" sqref="G1:N1048576"/>
    </sheetView>
  </sheetViews>
  <sheetFormatPr defaultRowHeight="15" x14ac:dyDescent="0.25"/>
  <cols>
    <col min="1" max="1" width="9.140625" style="86"/>
    <col min="2" max="2" width="33.7109375" style="108" customWidth="1"/>
    <col min="3" max="3" width="8" style="85" customWidth="1"/>
    <col min="4" max="4" width="10.85546875" style="140" customWidth="1"/>
    <col min="5" max="5" width="10.85546875" style="103" customWidth="1"/>
    <col min="6" max="6" width="13.140625" style="103" customWidth="1"/>
  </cols>
  <sheetData>
    <row r="1" spans="1:6" ht="15" customHeight="1" x14ac:dyDescent="0.25">
      <c r="A1" s="74"/>
      <c r="B1" s="64"/>
      <c r="C1" s="65"/>
      <c r="D1" s="134"/>
      <c r="E1" s="100"/>
      <c r="F1" s="66"/>
    </row>
    <row r="2" spans="1:6" x14ac:dyDescent="0.25">
      <c r="A2" s="77" t="s">
        <v>0</v>
      </c>
      <c r="B2" s="68" t="s">
        <v>1</v>
      </c>
      <c r="C2" s="49" t="s">
        <v>2</v>
      </c>
      <c r="D2" s="135" t="s">
        <v>3</v>
      </c>
      <c r="E2" s="87" t="s">
        <v>4</v>
      </c>
      <c r="F2" s="58" t="s">
        <v>5</v>
      </c>
    </row>
    <row r="3" spans="1:6" x14ac:dyDescent="0.25">
      <c r="A3" s="79"/>
      <c r="B3" s="70"/>
      <c r="C3" s="71"/>
      <c r="D3" s="136"/>
      <c r="E3" s="101"/>
      <c r="F3" s="72"/>
    </row>
    <row r="4" spans="1:6" x14ac:dyDescent="0.25">
      <c r="A4" s="77" t="s">
        <v>682</v>
      </c>
      <c r="B4" s="68" t="s">
        <v>491</v>
      </c>
      <c r="C4" s="49"/>
      <c r="D4" s="137"/>
      <c r="E4" s="51"/>
      <c r="F4" s="50"/>
    </row>
    <row r="5" spans="1:6" x14ac:dyDescent="0.25">
      <c r="A5" s="77"/>
      <c r="B5" s="68"/>
      <c r="C5" s="49"/>
      <c r="D5" s="137"/>
      <c r="E5" s="51"/>
      <c r="F5" s="50"/>
    </row>
    <row r="6" spans="1:6" ht="25.5" x14ac:dyDescent="0.25">
      <c r="A6" s="77">
        <v>35.01</v>
      </c>
      <c r="B6" s="68" t="s">
        <v>159</v>
      </c>
      <c r="C6" s="49"/>
      <c r="D6" s="137"/>
      <c r="E6" s="51"/>
      <c r="F6" s="50"/>
    </row>
    <row r="7" spans="1:6" x14ac:dyDescent="0.25">
      <c r="A7" s="77"/>
      <c r="B7" s="68"/>
      <c r="C7" s="49"/>
      <c r="D7" s="137"/>
      <c r="E7" s="51"/>
      <c r="F7" s="50"/>
    </row>
    <row r="8" spans="1:6" ht="38.25" x14ac:dyDescent="0.25">
      <c r="A8" s="77"/>
      <c r="B8" s="68" t="s">
        <v>492</v>
      </c>
      <c r="C8" s="49" t="s">
        <v>21</v>
      </c>
      <c r="D8" s="137">
        <v>106000</v>
      </c>
      <c r="E8" s="43"/>
      <c r="F8" s="47" t="str">
        <f t="shared" ref="F8" si="0">IF(E8="-","Rate Only",IF(E8="","",ROUND($D8*E8,2)))</f>
        <v/>
      </c>
    </row>
    <row r="9" spans="1:6" x14ac:dyDescent="0.25">
      <c r="A9" s="77"/>
      <c r="B9" s="68"/>
      <c r="C9" s="49"/>
      <c r="D9" s="137"/>
      <c r="E9" s="51"/>
      <c r="F9" s="50"/>
    </row>
    <row r="10" spans="1:6" x14ac:dyDescent="0.25">
      <c r="A10" s="77" t="s">
        <v>725</v>
      </c>
      <c r="B10" s="68" t="s">
        <v>162</v>
      </c>
      <c r="C10" s="49"/>
      <c r="D10" s="137"/>
      <c r="E10" s="51"/>
      <c r="F10" s="50"/>
    </row>
    <row r="11" spans="1:6" x14ac:dyDescent="0.25">
      <c r="A11" s="77"/>
      <c r="B11" s="68"/>
      <c r="C11" s="49"/>
      <c r="D11" s="137"/>
      <c r="E11" s="51"/>
      <c r="F11" s="50"/>
    </row>
    <row r="12" spans="1:6" ht="25.5" x14ac:dyDescent="0.25">
      <c r="A12" s="77"/>
      <c r="B12" s="68" t="s">
        <v>163</v>
      </c>
      <c r="C12" s="49" t="s">
        <v>173</v>
      </c>
      <c r="D12" s="137">
        <v>8300</v>
      </c>
      <c r="E12" s="43"/>
      <c r="F12" s="47" t="str">
        <f t="shared" ref="F12" si="1">IF(E12="-","Rate Only",IF(E12="","",ROUND($D12*E12,2)))</f>
        <v/>
      </c>
    </row>
    <row r="13" spans="1:6" x14ac:dyDescent="0.25">
      <c r="A13" s="77"/>
      <c r="B13" s="68"/>
      <c r="C13" s="49"/>
      <c r="D13" s="137"/>
      <c r="E13" s="51"/>
      <c r="F13" s="50"/>
    </row>
    <row r="14" spans="1:6" ht="25.5" x14ac:dyDescent="0.25">
      <c r="A14" s="77">
        <v>35.04</v>
      </c>
      <c r="B14" s="68" t="s">
        <v>493</v>
      </c>
      <c r="C14" s="49" t="s">
        <v>490</v>
      </c>
      <c r="D14" s="137">
        <v>93000</v>
      </c>
      <c r="E14" s="43"/>
      <c r="F14" s="47" t="str">
        <f t="shared" ref="F14" si="2">IF(E14="-","Rate Only",IF(E14="","",ROUND($D14*E14,2)))</f>
        <v/>
      </c>
    </row>
    <row r="15" spans="1:6" x14ac:dyDescent="0.25">
      <c r="A15" s="77"/>
      <c r="B15" s="68"/>
      <c r="C15" s="49"/>
      <c r="D15" s="137"/>
      <c r="E15" s="51"/>
      <c r="F15" s="50"/>
    </row>
    <row r="16" spans="1:6" ht="25.5" x14ac:dyDescent="0.25">
      <c r="A16" s="77">
        <v>35.049999999999997</v>
      </c>
      <c r="B16" s="68" t="s">
        <v>494</v>
      </c>
      <c r="C16" s="49" t="s">
        <v>20</v>
      </c>
      <c r="D16" s="137">
        <v>850000</v>
      </c>
      <c r="E16" s="43"/>
      <c r="F16" s="47" t="str">
        <f t="shared" ref="F16" si="3">IF(E16="-","Rate Only",IF(E16="","",ROUND($D16*E16,2)))</f>
        <v/>
      </c>
    </row>
    <row r="17" spans="1:6" x14ac:dyDescent="0.25">
      <c r="A17" s="77"/>
      <c r="B17" s="68"/>
      <c r="C17" s="49"/>
      <c r="D17" s="137"/>
      <c r="E17" s="51"/>
      <c r="F17" s="50"/>
    </row>
    <row r="18" spans="1:6" x14ac:dyDescent="0.25">
      <c r="A18" s="77">
        <v>35.130000000000003</v>
      </c>
      <c r="B18" s="68" t="s">
        <v>593</v>
      </c>
      <c r="C18" s="49" t="s">
        <v>21</v>
      </c>
      <c r="D18" s="137">
        <v>550</v>
      </c>
      <c r="E18" s="43"/>
      <c r="F18" s="47" t="str">
        <f t="shared" ref="F18" si="4">IF(E18="-","Rate Only",IF(E18="","",ROUND($D18*E18,2)))</f>
        <v/>
      </c>
    </row>
    <row r="19" spans="1:6" x14ac:dyDescent="0.25">
      <c r="A19" s="77"/>
      <c r="B19" s="68"/>
      <c r="C19" s="49"/>
      <c r="D19" s="137"/>
      <c r="E19" s="51"/>
      <c r="F19" s="50"/>
    </row>
    <row r="20" spans="1:6" x14ac:dyDescent="0.25">
      <c r="A20" s="77"/>
      <c r="B20" s="68"/>
      <c r="C20" s="49"/>
      <c r="D20" s="137"/>
      <c r="E20" s="51"/>
      <c r="F20" s="50"/>
    </row>
    <row r="21" spans="1:6" x14ac:dyDescent="0.25">
      <c r="A21" s="77"/>
      <c r="B21" s="68"/>
      <c r="C21" s="49"/>
      <c r="D21" s="137"/>
      <c r="E21" s="51"/>
      <c r="F21" s="50"/>
    </row>
    <row r="22" spans="1:6" x14ac:dyDescent="0.25">
      <c r="A22" s="77"/>
      <c r="B22" s="68"/>
      <c r="C22" s="49"/>
      <c r="D22" s="137"/>
      <c r="E22" s="51"/>
      <c r="F22" s="50"/>
    </row>
    <row r="23" spans="1:6" x14ac:dyDescent="0.25">
      <c r="A23" s="77"/>
      <c r="B23" s="68"/>
      <c r="C23" s="49"/>
      <c r="D23" s="137"/>
      <c r="E23" s="51"/>
      <c r="F23" s="50"/>
    </row>
    <row r="24" spans="1:6" x14ac:dyDescent="0.25">
      <c r="A24" s="77"/>
      <c r="B24" s="68"/>
      <c r="C24" s="49"/>
      <c r="D24" s="137"/>
      <c r="E24" s="51"/>
      <c r="F24" s="50"/>
    </row>
    <row r="25" spans="1:6" x14ac:dyDescent="0.25">
      <c r="A25" s="77"/>
      <c r="B25" s="68"/>
      <c r="C25" s="49"/>
      <c r="D25" s="137"/>
      <c r="E25" s="51"/>
      <c r="F25" s="50"/>
    </row>
    <row r="26" spans="1:6" x14ac:dyDescent="0.25">
      <c r="A26" s="77"/>
      <c r="B26" s="68"/>
      <c r="C26" s="49"/>
      <c r="D26" s="137"/>
      <c r="E26" s="51"/>
      <c r="F26" s="50"/>
    </row>
    <row r="27" spans="1:6" x14ac:dyDescent="0.25">
      <c r="A27" s="77"/>
      <c r="B27" s="68"/>
      <c r="C27" s="49"/>
      <c r="D27" s="137"/>
      <c r="E27" s="51"/>
      <c r="F27" s="50"/>
    </row>
    <row r="28" spans="1:6" x14ac:dyDescent="0.25">
      <c r="A28" s="77"/>
      <c r="B28" s="68"/>
      <c r="C28" s="49"/>
      <c r="D28" s="137"/>
      <c r="E28" s="51"/>
      <c r="F28" s="50"/>
    </row>
    <row r="29" spans="1:6" x14ac:dyDescent="0.25">
      <c r="A29" s="77"/>
      <c r="B29" s="68"/>
      <c r="C29" s="49"/>
      <c r="D29" s="137"/>
      <c r="E29" s="51"/>
      <c r="F29" s="50"/>
    </row>
    <row r="30" spans="1:6" x14ac:dyDescent="0.25">
      <c r="A30" s="77"/>
      <c r="B30" s="68"/>
      <c r="C30" s="49"/>
      <c r="D30" s="137"/>
      <c r="E30" s="51"/>
      <c r="F30" s="50"/>
    </row>
    <row r="31" spans="1:6" x14ac:dyDescent="0.25">
      <c r="A31" s="77"/>
      <c r="B31" s="68"/>
      <c r="C31" s="49"/>
      <c r="D31" s="137"/>
      <c r="E31" s="51"/>
      <c r="F31" s="50"/>
    </row>
    <row r="32" spans="1:6" x14ac:dyDescent="0.25">
      <c r="A32" s="77"/>
      <c r="B32" s="68"/>
      <c r="C32" s="49"/>
      <c r="D32" s="137"/>
      <c r="E32" s="51"/>
      <c r="F32" s="50"/>
    </row>
    <row r="33" spans="1:6" x14ac:dyDescent="0.25">
      <c r="A33" s="77"/>
      <c r="B33" s="68"/>
      <c r="C33" s="49"/>
      <c r="D33" s="137"/>
      <c r="E33" s="51"/>
      <c r="F33" s="50"/>
    </row>
    <row r="34" spans="1:6" x14ac:dyDescent="0.25">
      <c r="A34" s="77"/>
      <c r="B34" s="68"/>
      <c r="C34" s="49"/>
      <c r="D34" s="137"/>
      <c r="E34" s="51"/>
      <c r="F34" s="50"/>
    </row>
    <row r="35" spans="1:6" x14ac:dyDescent="0.25">
      <c r="A35" s="77"/>
      <c r="B35" s="68"/>
      <c r="C35" s="49"/>
      <c r="D35" s="137"/>
      <c r="E35" s="51"/>
      <c r="F35" s="50"/>
    </row>
    <row r="36" spans="1:6" x14ac:dyDescent="0.25">
      <c r="A36" s="77"/>
      <c r="B36" s="68"/>
      <c r="C36" s="49"/>
      <c r="D36" s="137"/>
      <c r="E36" s="51"/>
      <c r="F36" s="50"/>
    </row>
    <row r="37" spans="1:6" x14ac:dyDescent="0.25">
      <c r="A37" s="77"/>
      <c r="B37" s="68"/>
      <c r="C37" s="49"/>
      <c r="D37" s="137"/>
      <c r="E37" s="51"/>
      <c r="F37" s="50"/>
    </row>
    <row r="38" spans="1:6" x14ac:dyDescent="0.25">
      <c r="A38" s="77"/>
      <c r="B38" s="68"/>
      <c r="C38" s="49"/>
      <c r="D38" s="137"/>
      <c r="E38" s="51"/>
      <c r="F38" s="50"/>
    </row>
    <row r="39" spans="1:6" x14ac:dyDescent="0.25">
      <c r="A39" s="77"/>
      <c r="B39" s="68"/>
      <c r="C39" s="49"/>
      <c r="D39" s="137"/>
      <c r="E39" s="51"/>
      <c r="F39" s="50"/>
    </row>
    <row r="40" spans="1:6" x14ac:dyDescent="0.25">
      <c r="A40" s="77"/>
      <c r="B40" s="68"/>
      <c r="C40" s="49"/>
      <c r="D40" s="137"/>
      <c r="E40" s="51"/>
      <c r="F40" s="50"/>
    </row>
    <row r="41" spans="1:6" x14ac:dyDescent="0.25">
      <c r="A41" s="77"/>
      <c r="B41" s="68"/>
      <c r="C41" s="49"/>
      <c r="D41" s="137"/>
      <c r="E41" s="51"/>
      <c r="F41" s="50"/>
    </row>
    <row r="42" spans="1:6" x14ac:dyDescent="0.25">
      <c r="A42" s="74"/>
      <c r="B42" s="64"/>
      <c r="C42" s="76"/>
      <c r="D42" s="138"/>
      <c r="E42" s="111"/>
      <c r="F42" s="66"/>
    </row>
    <row r="43" spans="1:6" x14ac:dyDescent="0.25">
      <c r="A43" s="77"/>
      <c r="B43" s="460" t="s">
        <v>14</v>
      </c>
      <c r="C43" s="461"/>
      <c r="D43" s="461"/>
      <c r="E43" s="462"/>
      <c r="F43" s="106" t="str">
        <f>IF(SUM(F4:F41)&gt;0,SUM(F4:F41)," ")</f>
        <v xml:space="preserve"> </v>
      </c>
    </row>
    <row r="44" spans="1:6" x14ac:dyDescent="0.25">
      <c r="A44" s="79"/>
      <c r="B44" s="70"/>
      <c r="C44" s="81"/>
      <c r="D44" s="139"/>
      <c r="E44" s="112"/>
      <c r="F44" s="72"/>
    </row>
  </sheetData>
  <mergeCells count="1">
    <mergeCell ref="B43:E43"/>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A ROADWORKS
</oddHeader>
    <oddFooter>&amp;R&amp;8&amp;Z&amp;F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3"/>
  <sheetViews>
    <sheetView view="pageLayout" topLeftCell="B1" zoomScale="115" zoomScaleNormal="100" zoomScalePageLayoutView="115" workbookViewId="0">
      <selection activeCell="G1" sqref="G1:BH1048576"/>
    </sheetView>
  </sheetViews>
  <sheetFormatPr defaultRowHeight="15" x14ac:dyDescent="0.25"/>
  <cols>
    <col min="1" max="1" width="9.140625" style="85"/>
    <col min="2" max="2" width="33.7109375" style="30" customWidth="1"/>
    <col min="3" max="3" width="8" style="85" customWidth="1"/>
    <col min="4" max="4" width="8.7109375" style="85" customWidth="1"/>
    <col min="5" max="5" width="12.7109375" style="103" customWidth="1"/>
    <col min="6" max="6" width="13.28515625" style="103" customWidth="1"/>
  </cols>
  <sheetData>
    <row r="1" spans="1:6" ht="15" customHeight="1" x14ac:dyDescent="0.25">
      <c r="A1" s="65"/>
      <c r="B1" s="27"/>
      <c r="C1" s="65"/>
      <c r="D1" s="82"/>
      <c r="E1" s="100"/>
      <c r="F1" s="100"/>
    </row>
    <row r="2" spans="1:6" x14ac:dyDescent="0.25">
      <c r="A2" s="49" t="s">
        <v>0</v>
      </c>
      <c r="B2" s="28" t="s">
        <v>1</v>
      </c>
      <c r="C2" s="49" t="s">
        <v>2</v>
      </c>
      <c r="D2" s="58" t="s">
        <v>3</v>
      </c>
      <c r="E2" s="87" t="s">
        <v>4</v>
      </c>
      <c r="F2" s="87" t="s">
        <v>5</v>
      </c>
    </row>
    <row r="3" spans="1:6" x14ac:dyDescent="0.25">
      <c r="A3" s="71"/>
      <c r="B3" s="29"/>
      <c r="C3" s="71"/>
      <c r="D3" s="62"/>
      <c r="E3" s="101"/>
      <c r="F3" s="101"/>
    </row>
    <row r="4" spans="1:6" x14ac:dyDescent="0.25">
      <c r="A4" s="49" t="s">
        <v>495</v>
      </c>
      <c r="B4" s="28" t="s">
        <v>496</v>
      </c>
      <c r="C4" s="49"/>
      <c r="D4" s="58"/>
      <c r="E4" s="51"/>
      <c r="F4" s="51"/>
    </row>
    <row r="5" spans="1:6" x14ac:dyDescent="0.25">
      <c r="A5" s="49"/>
      <c r="B5" s="28"/>
      <c r="C5" s="49"/>
      <c r="D5" s="58"/>
      <c r="E5" s="51"/>
      <c r="F5" s="51"/>
    </row>
    <row r="6" spans="1:6" x14ac:dyDescent="0.25">
      <c r="A6" s="49">
        <v>36.01</v>
      </c>
      <c r="B6" s="28" t="s">
        <v>497</v>
      </c>
      <c r="C6" s="49"/>
      <c r="D6" s="58"/>
      <c r="E6" s="51"/>
      <c r="F6" s="51"/>
    </row>
    <row r="7" spans="1:6" x14ac:dyDescent="0.25">
      <c r="A7" s="49"/>
      <c r="B7" s="28"/>
      <c r="C7" s="49"/>
      <c r="D7" s="58"/>
      <c r="E7" s="51"/>
      <c r="F7" s="51"/>
    </row>
    <row r="8" spans="1:6" ht="51.75" x14ac:dyDescent="0.25">
      <c r="A8" s="49"/>
      <c r="B8" s="28" t="s">
        <v>498</v>
      </c>
      <c r="C8" s="49"/>
      <c r="D8" s="58"/>
      <c r="E8" s="51"/>
      <c r="F8" s="51"/>
    </row>
    <row r="9" spans="1:6" x14ac:dyDescent="0.25">
      <c r="A9" s="49"/>
      <c r="B9" s="28"/>
      <c r="C9" s="49"/>
      <c r="D9" s="58"/>
      <c r="E9" s="51"/>
      <c r="F9" s="51"/>
    </row>
    <row r="10" spans="1:6" x14ac:dyDescent="0.25">
      <c r="A10" s="49"/>
      <c r="B10" s="28" t="s">
        <v>499</v>
      </c>
      <c r="C10" s="49" t="s">
        <v>21</v>
      </c>
      <c r="D10" s="58">
        <v>60500</v>
      </c>
      <c r="E10" s="43"/>
      <c r="F10" s="47" t="str">
        <f t="shared" ref="F10" si="0">IF(E10="-","Rate Only",IF(E10="","",ROUND($D10*E10,2)))</f>
        <v/>
      </c>
    </row>
    <row r="11" spans="1:6" x14ac:dyDescent="0.25">
      <c r="A11" s="49"/>
      <c r="B11" s="28"/>
      <c r="C11" s="49"/>
      <c r="D11" s="58"/>
      <c r="E11" s="51"/>
      <c r="F11" s="51"/>
    </row>
    <row r="12" spans="1:6" ht="26.25" x14ac:dyDescent="0.25">
      <c r="A12" s="49" t="s">
        <v>603</v>
      </c>
      <c r="B12" s="28" t="s">
        <v>604</v>
      </c>
      <c r="C12" s="49" t="s">
        <v>17</v>
      </c>
      <c r="D12" s="58">
        <v>1</v>
      </c>
      <c r="E12" s="48">
        <v>3000000</v>
      </c>
      <c r="F12" s="47">
        <f t="shared" ref="F12" si="1">IF(E12="-","Rate Only",IF(E12="","",ROUND($D12*E12,2)))</f>
        <v>3000000</v>
      </c>
    </row>
    <row r="13" spans="1:6" x14ac:dyDescent="0.25">
      <c r="A13" s="49"/>
      <c r="B13" s="28"/>
      <c r="C13" s="49"/>
      <c r="D13" s="58"/>
      <c r="E13" s="43"/>
      <c r="F13" s="51"/>
    </row>
    <row r="14" spans="1:6" ht="51.75" x14ac:dyDescent="0.25">
      <c r="A14" s="49" t="s">
        <v>605</v>
      </c>
      <c r="B14" s="28" t="s">
        <v>647</v>
      </c>
      <c r="C14" s="49" t="s">
        <v>21</v>
      </c>
      <c r="D14" s="58">
        <v>350</v>
      </c>
      <c r="E14" s="43"/>
      <c r="F14" s="47" t="str">
        <f t="shared" ref="F14" si="2">IF(E14="-","Rate Only",IF(E14="","",ROUND($D14*E14,2)))</f>
        <v/>
      </c>
    </row>
    <row r="15" spans="1:6" x14ac:dyDescent="0.25">
      <c r="A15" s="49"/>
      <c r="B15" s="28"/>
      <c r="C15" s="49"/>
      <c r="D15" s="58"/>
      <c r="E15" s="51"/>
      <c r="F15" s="51"/>
    </row>
    <row r="16" spans="1:6" x14ac:dyDescent="0.25">
      <c r="A16" s="49"/>
      <c r="B16" s="28"/>
      <c r="C16" s="49"/>
      <c r="D16" s="58"/>
      <c r="E16" s="51"/>
      <c r="F16" s="51"/>
    </row>
    <row r="17" spans="1:6" x14ac:dyDescent="0.25">
      <c r="A17" s="49"/>
      <c r="B17" s="28"/>
      <c r="C17" s="49"/>
      <c r="D17" s="58"/>
      <c r="E17" s="51"/>
      <c r="F17" s="51"/>
    </row>
    <row r="18" spans="1:6" x14ac:dyDescent="0.25">
      <c r="A18" s="49"/>
      <c r="B18" s="28"/>
      <c r="C18" s="49"/>
      <c r="D18" s="58"/>
      <c r="E18" s="51"/>
      <c r="F18" s="51"/>
    </row>
    <row r="19" spans="1:6" x14ac:dyDescent="0.25">
      <c r="A19" s="49"/>
      <c r="B19" s="28"/>
      <c r="C19" s="49"/>
      <c r="D19" s="58"/>
      <c r="E19" s="51"/>
      <c r="F19" s="51"/>
    </row>
    <row r="20" spans="1:6" x14ac:dyDescent="0.25">
      <c r="A20" s="49"/>
      <c r="B20" s="28"/>
      <c r="C20" s="49"/>
      <c r="D20" s="58"/>
      <c r="E20" s="51"/>
      <c r="F20" s="51"/>
    </row>
    <row r="21" spans="1:6" x14ac:dyDescent="0.25">
      <c r="A21" s="49"/>
      <c r="B21" s="28"/>
      <c r="C21" s="49"/>
      <c r="D21" s="58"/>
      <c r="E21" s="51"/>
      <c r="F21" s="51"/>
    </row>
    <row r="22" spans="1:6" x14ac:dyDescent="0.25">
      <c r="A22" s="49"/>
      <c r="B22" s="28"/>
      <c r="C22" s="49"/>
      <c r="D22" s="58"/>
      <c r="E22" s="51"/>
      <c r="F22" s="51"/>
    </row>
    <row r="23" spans="1:6" x14ac:dyDescent="0.25">
      <c r="A23" s="49"/>
      <c r="B23" s="28"/>
      <c r="C23" s="49"/>
      <c r="D23" s="58"/>
      <c r="E23" s="51"/>
      <c r="F23" s="51"/>
    </row>
    <row r="24" spans="1:6" x14ac:dyDescent="0.25">
      <c r="A24" s="49"/>
      <c r="B24" s="28"/>
      <c r="C24" s="49"/>
      <c r="D24" s="58"/>
      <c r="E24" s="51"/>
      <c r="F24" s="51"/>
    </row>
    <row r="25" spans="1:6" x14ac:dyDescent="0.25">
      <c r="A25" s="49"/>
      <c r="B25" s="28"/>
      <c r="C25" s="49"/>
      <c r="D25" s="58"/>
      <c r="E25" s="51"/>
      <c r="F25" s="51"/>
    </row>
    <row r="26" spans="1:6" x14ac:dyDescent="0.25">
      <c r="A26" s="49"/>
      <c r="B26" s="28"/>
      <c r="C26" s="49"/>
      <c r="D26" s="58"/>
      <c r="E26" s="51"/>
      <c r="F26" s="51"/>
    </row>
    <row r="27" spans="1:6" x14ac:dyDescent="0.25">
      <c r="A27" s="49"/>
      <c r="B27" s="28"/>
      <c r="C27" s="49"/>
      <c r="D27" s="58"/>
      <c r="E27" s="51"/>
      <c r="F27" s="51"/>
    </row>
    <row r="28" spans="1:6" x14ac:dyDescent="0.25">
      <c r="A28" s="49"/>
      <c r="B28" s="28"/>
      <c r="C28" s="49"/>
      <c r="D28" s="58"/>
      <c r="E28" s="51"/>
      <c r="F28" s="51"/>
    </row>
    <row r="29" spans="1:6" x14ac:dyDescent="0.25">
      <c r="A29" s="49"/>
      <c r="B29" s="28"/>
      <c r="C29" s="49"/>
      <c r="D29" s="58"/>
      <c r="E29" s="51"/>
      <c r="F29" s="51"/>
    </row>
    <row r="30" spans="1:6" x14ac:dyDescent="0.25">
      <c r="A30" s="49"/>
      <c r="B30" s="28"/>
      <c r="C30" s="49"/>
      <c r="D30" s="58"/>
      <c r="E30" s="51"/>
      <c r="F30" s="51"/>
    </row>
    <row r="31" spans="1:6" x14ac:dyDescent="0.25">
      <c r="A31" s="49"/>
      <c r="B31" s="28"/>
      <c r="C31" s="49"/>
      <c r="D31" s="58"/>
      <c r="E31" s="51"/>
      <c r="F31" s="51"/>
    </row>
    <row r="32" spans="1:6" x14ac:dyDescent="0.25">
      <c r="A32" s="49"/>
      <c r="B32" s="28"/>
      <c r="C32" s="49"/>
      <c r="D32" s="58"/>
      <c r="E32" s="51"/>
      <c r="F32" s="51"/>
    </row>
    <row r="33" spans="1:6" x14ac:dyDescent="0.25">
      <c r="A33" s="49"/>
      <c r="B33" s="28"/>
      <c r="C33" s="49"/>
      <c r="D33" s="58"/>
      <c r="E33" s="51"/>
      <c r="F33" s="51"/>
    </row>
    <row r="34" spans="1:6" x14ac:dyDescent="0.25">
      <c r="A34" s="49"/>
      <c r="B34" s="28"/>
      <c r="C34" s="49"/>
      <c r="D34" s="58"/>
      <c r="E34" s="51"/>
      <c r="F34" s="51"/>
    </row>
    <row r="35" spans="1:6" x14ac:dyDescent="0.25">
      <c r="A35" s="49"/>
      <c r="B35" s="28"/>
      <c r="C35" s="49"/>
      <c r="D35" s="58"/>
      <c r="E35" s="51"/>
      <c r="F35" s="51"/>
    </row>
    <row r="36" spans="1:6" x14ac:dyDescent="0.25">
      <c r="A36" s="49"/>
      <c r="B36" s="28"/>
      <c r="C36" s="49"/>
      <c r="D36" s="58"/>
      <c r="E36" s="51"/>
      <c r="F36" s="51"/>
    </row>
    <row r="37" spans="1:6" x14ac:dyDescent="0.25">
      <c r="A37" s="49"/>
      <c r="B37" s="28"/>
      <c r="C37" s="49"/>
      <c r="D37" s="58"/>
      <c r="E37" s="51"/>
      <c r="F37" s="51"/>
    </row>
    <row r="38" spans="1:6" x14ac:dyDescent="0.25">
      <c r="A38" s="49"/>
      <c r="B38" s="28"/>
      <c r="C38" s="49"/>
      <c r="D38" s="58"/>
      <c r="E38" s="51"/>
      <c r="F38" s="51"/>
    </row>
    <row r="39" spans="1:6" x14ac:dyDescent="0.25">
      <c r="A39" s="49"/>
      <c r="B39" s="28"/>
      <c r="C39" s="49"/>
      <c r="D39" s="58"/>
      <c r="E39" s="51"/>
      <c r="F39" s="51"/>
    </row>
    <row r="40" spans="1:6" x14ac:dyDescent="0.25">
      <c r="A40" s="49"/>
      <c r="B40" s="28"/>
      <c r="C40" s="49"/>
      <c r="D40" s="58"/>
      <c r="E40" s="51"/>
      <c r="F40" s="51"/>
    </row>
    <row r="41" spans="1:6" x14ac:dyDescent="0.25">
      <c r="A41" s="74"/>
      <c r="B41" s="64"/>
      <c r="C41" s="76"/>
      <c r="D41" s="76"/>
      <c r="E41" s="111"/>
      <c r="F41" s="100"/>
    </row>
    <row r="42" spans="1:6" x14ac:dyDescent="0.25">
      <c r="A42" s="77"/>
      <c r="B42" s="460" t="s">
        <v>14</v>
      </c>
      <c r="C42" s="461"/>
      <c r="D42" s="461"/>
      <c r="E42" s="462"/>
      <c r="F42" s="48">
        <f>IF(SUM(F4:F40)&gt;0,SUM(F4:F40)," ")</f>
        <v>3000000</v>
      </c>
    </row>
    <row r="43" spans="1:6" x14ac:dyDescent="0.25">
      <c r="A43" s="79"/>
      <c r="B43" s="70"/>
      <c r="C43" s="81"/>
      <c r="D43" s="81"/>
      <c r="E43" s="112"/>
      <c r="F43" s="101"/>
    </row>
  </sheetData>
  <mergeCells count="1">
    <mergeCell ref="B42:E42"/>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A ROADWORKS
</oddHeader>
    <oddFooter>&amp;R&amp;8&amp;Z&amp;F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2"/>
  <sheetViews>
    <sheetView view="pageLayout" topLeftCell="C1" zoomScale="130" zoomScaleNormal="100" zoomScalePageLayoutView="130" workbookViewId="0">
      <selection activeCell="G1" sqref="G1:CI1048576"/>
    </sheetView>
  </sheetViews>
  <sheetFormatPr defaultRowHeight="15" x14ac:dyDescent="0.25"/>
  <cols>
    <col min="1" max="1" width="9.140625" style="57"/>
    <col min="2" max="2" width="33.7109375" style="30" customWidth="1"/>
    <col min="3" max="3" width="8" style="85" customWidth="1"/>
    <col min="4" max="5" width="10.85546875" style="103" customWidth="1"/>
    <col min="6" max="6" width="13.140625" style="103" customWidth="1"/>
  </cols>
  <sheetData>
    <row r="1" spans="1:6" ht="15" customHeight="1" x14ac:dyDescent="0.25">
      <c r="A1" s="55"/>
      <c r="B1" s="27"/>
      <c r="C1" s="65"/>
      <c r="D1" s="66"/>
      <c r="E1" s="100"/>
      <c r="F1" s="100"/>
    </row>
    <row r="2" spans="1:6" x14ac:dyDescent="0.25">
      <c r="A2" s="17" t="s">
        <v>0</v>
      </c>
      <c r="B2" s="28" t="s">
        <v>1</v>
      </c>
      <c r="C2" s="49" t="s">
        <v>2</v>
      </c>
      <c r="D2" s="58" t="s">
        <v>3</v>
      </c>
      <c r="E2" s="87" t="s">
        <v>4</v>
      </c>
      <c r="F2" s="87" t="s">
        <v>5</v>
      </c>
    </row>
    <row r="3" spans="1:6" x14ac:dyDescent="0.25">
      <c r="A3" s="56"/>
      <c r="B3" s="29"/>
      <c r="C3" s="71"/>
      <c r="D3" s="72"/>
      <c r="E3" s="101"/>
      <c r="F3" s="101"/>
    </row>
    <row r="4" spans="1:6" ht="26.25" x14ac:dyDescent="0.25">
      <c r="A4" s="17" t="s">
        <v>640</v>
      </c>
      <c r="B4" s="28" t="s">
        <v>500</v>
      </c>
      <c r="C4" s="49"/>
      <c r="D4" s="50"/>
      <c r="E4" s="51"/>
      <c r="F4" s="51"/>
    </row>
    <row r="5" spans="1:6" x14ac:dyDescent="0.25">
      <c r="A5" s="17"/>
      <c r="B5" s="28"/>
      <c r="C5" s="49"/>
      <c r="D5" s="50"/>
      <c r="E5" s="51"/>
      <c r="F5" s="51"/>
    </row>
    <row r="6" spans="1:6" ht="39" x14ac:dyDescent="0.25">
      <c r="A6" s="17">
        <v>38.01</v>
      </c>
      <c r="B6" s="28" t="s">
        <v>501</v>
      </c>
      <c r="C6" s="49"/>
      <c r="D6" s="50"/>
      <c r="E6" s="51"/>
      <c r="F6" s="51"/>
    </row>
    <row r="7" spans="1:6" x14ac:dyDescent="0.25">
      <c r="A7" s="17"/>
      <c r="B7" s="28"/>
      <c r="C7" s="49"/>
      <c r="D7" s="50"/>
      <c r="E7" s="51"/>
      <c r="F7" s="51"/>
    </row>
    <row r="8" spans="1:6" ht="26.25" x14ac:dyDescent="0.25">
      <c r="A8" s="17"/>
      <c r="B8" s="28" t="s">
        <v>502</v>
      </c>
      <c r="C8" s="49"/>
      <c r="D8" s="50"/>
      <c r="E8" s="51"/>
      <c r="F8" s="51"/>
    </row>
    <row r="9" spans="1:6" x14ac:dyDescent="0.25">
      <c r="A9" s="17"/>
      <c r="B9" s="28"/>
      <c r="C9" s="49"/>
      <c r="D9" s="50"/>
      <c r="E9" s="51"/>
      <c r="F9" s="51"/>
    </row>
    <row r="10" spans="1:6" ht="26.25" x14ac:dyDescent="0.25">
      <c r="A10" s="17"/>
      <c r="B10" s="28" t="s">
        <v>503</v>
      </c>
      <c r="C10" s="49" t="s">
        <v>20</v>
      </c>
      <c r="D10" s="50">
        <v>70620</v>
      </c>
      <c r="E10" s="43"/>
      <c r="F10" s="47" t="str">
        <f t="shared" ref="F10" si="0">IF(E10="-","Rate Only",IF(E10="","",ROUND($D10*E10,2)))</f>
        <v/>
      </c>
    </row>
    <row r="11" spans="1:6" x14ac:dyDescent="0.25">
      <c r="A11" s="17"/>
      <c r="B11" s="28"/>
      <c r="C11" s="49"/>
      <c r="D11" s="50"/>
      <c r="E11" s="51"/>
      <c r="F11" s="51"/>
    </row>
    <row r="12" spans="1:6" x14ac:dyDescent="0.25">
      <c r="A12" s="17">
        <v>38.03</v>
      </c>
      <c r="B12" s="28" t="s">
        <v>504</v>
      </c>
      <c r="C12" s="49"/>
      <c r="D12" s="50"/>
      <c r="E12" s="51"/>
      <c r="F12" s="51"/>
    </row>
    <row r="13" spans="1:6" x14ac:dyDescent="0.25">
      <c r="A13" s="17"/>
      <c r="B13" s="28"/>
      <c r="C13" s="49"/>
      <c r="D13" s="50"/>
      <c r="E13" s="51"/>
      <c r="F13" s="51"/>
    </row>
    <row r="14" spans="1:6" ht="26.25" x14ac:dyDescent="0.25">
      <c r="A14" s="17"/>
      <c r="B14" s="28" t="s">
        <v>505</v>
      </c>
      <c r="C14" s="49"/>
      <c r="D14" s="50"/>
      <c r="E14" s="51"/>
      <c r="F14" s="51"/>
    </row>
    <row r="15" spans="1:6" x14ac:dyDescent="0.25">
      <c r="A15" s="17"/>
      <c r="B15" s="28"/>
      <c r="C15" s="49"/>
      <c r="D15" s="50"/>
      <c r="E15" s="51"/>
      <c r="F15" s="51"/>
    </row>
    <row r="16" spans="1:6" ht="26.25" x14ac:dyDescent="0.25">
      <c r="A16" s="17"/>
      <c r="B16" s="28" t="s">
        <v>638</v>
      </c>
      <c r="C16" s="49" t="s">
        <v>21</v>
      </c>
      <c r="D16" s="50">
        <v>21200</v>
      </c>
      <c r="E16" s="43"/>
      <c r="F16" s="47" t="str">
        <f t="shared" ref="F16" si="1">IF(E16="-","Rate Only",IF(E16="","",ROUND($D16*E16,2)))</f>
        <v/>
      </c>
    </row>
    <row r="17" spans="1:6" x14ac:dyDescent="0.25">
      <c r="A17" s="17"/>
      <c r="B17" s="28"/>
      <c r="C17" s="49"/>
      <c r="D17" s="50"/>
      <c r="E17" s="51"/>
      <c r="F17" s="51"/>
    </row>
    <row r="18" spans="1:6" ht="39" x14ac:dyDescent="0.25">
      <c r="A18" s="17">
        <v>38.04</v>
      </c>
      <c r="B18" s="28" t="s">
        <v>639</v>
      </c>
      <c r="C18" s="49" t="s">
        <v>21</v>
      </c>
      <c r="D18" s="50">
        <v>71000</v>
      </c>
      <c r="E18" s="43"/>
      <c r="F18" s="47" t="str">
        <f t="shared" ref="F18" si="2">IF(E18="-","Rate Only",IF(E18="","",ROUND($D18*E18,2)))</f>
        <v/>
      </c>
    </row>
    <row r="19" spans="1:6" x14ac:dyDescent="0.25">
      <c r="A19" s="17"/>
      <c r="B19" s="28"/>
      <c r="C19" s="49"/>
      <c r="D19" s="50"/>
      <c r="E19" s="51"/>
      <c r="F19" s="51"/>
    </row>
    <row r="20" spans="1:6" ht="26.25" x14ac:dyDescent="0.25">
      <c r="A20" s="17">
        <v>38.08</v>
      </c>
      <c r="B20" s="28" t="s">
        <v>506</v>
      </c>
      <c r="C20" s="49"/>
      <c r="D20" s="50"/>
      <c r="E20" s="51"/>
      <c r="F20" s="51"/>
    </row>
    <row r="21" spans="1:6" x14ac:dyDescent="0.25">
      <c r="A21" s="17"/>
      <c r="B21" s="28"/>
      <c r="C21" s="49"/>
      <c r="D21" s="50"/>
      <c r="E21" s="51"/>
      <c r="F21" s="51"/>
    </row>
    <row r="22" spans="1:6" x14ac:dyDescent="0.25">
      <c r="A22" s="17"/>
      <c r="B22" s="28" t="s">
        <v>507</v>
      </c>
      <c r="C22" s="49" t="s">
        <v>122</v>
      </c>
      <c r="D22" s="50">
        <v>5600</v>
      </c>
      <c r="E22" s="43"/>
      <c r="F22" s="47" t="str">
        <f t="shared" ref="F22" si="3">IF(E22="-","Rate Only",IF(E22="","",ROUND($D22*E22,2)))</f>
        <v/>
      </c>
    </row>
    <row r="23" spans="1:6" x14ac:dyDescent="0.25">
      <c r="A23" s="17"/>
      <c r="B23" s="28"/>
      <c r="C23" s="49"/>
      <c r="D23" s="50"/>
      <c r="E23" s="51"/>
      <c r="F23" s="51"/>
    </row>
    <row r="24" spans="1:6" x14ac:dyDescent="0.25">
      <c r="A24" s="17"/>
      <c r="B24" s="28" t="s">
        <v>509</v>
      </c>
      <c r="C24" s="49"/>
      <c r="D24" s="50"/>
      <c r="E24" s="51"/>
      <c r="F24" s="51"/>
    </row>
    <row r="25" spans="1:6" x14ac:dyDescent="0.25">
      <c r="A25" s="17"/>
      <c r="B25" s="28"/>
      <c r="C25" s="49"/>
      <c r="D25" s="50"/>
      <c r="E25" s="51"/>
      <c r="F25" s="51"/>
    </row>
    <row r="26" spans="1:6" x14ac:dyDescent="0.25">
      <c r="A26" s="17"/>
      <c r="B26" s="28" t="s">
        <v>508</v>
      </c>
      <c r="C26" s="49" t="s">
        <v>20</v>
      </c>
      <c r="D26" s="50">
        <v>1680</v>
      </c>
      <c r="E26" s="43"/>
      <c r="F26" s="47" t="str">
        <f t="shared" ref="F26" si="4">IF(E26="-","Rate Only",IF(E26="","",ROUND($D26*E26,2)))</f>
        <v/>
      </c>
    </row>
    <row r="27" spans="1:6" x14ac:dyDescent="0.25">
      <c r="A27" s="17"/>
      <c r="B27" s="28"/>
      <c r="C27" s="49"/>
      <c r="D27" s="50"/>
      <c r="E27" s="51"/>
      <c r="F27" s="51"/>
    </row>
    <row r="28" spans="1:6" x14ac:dyDescent="0.25">
      <c r="A28" s="17"/>
      <c r="B28" s="28"/>
      <c r="C28" s="49"/>
      <c r="D28" s="50"/>
      <c r="E28" s="51"/>
      <c r="F28" s="51"/>
    </row>
    <row r="29" spans="1:6" x14ac:dyDescent="0.25">
      <c r="A29" s="17"/>
      <c r="B29" s="28"/>
      <c r="C29" s="49"/>
      <c r="D29" s="50"/>
      <c r="E29" s="51"/>
      <c r="F29" s="51"/>
    </row>
    <row r="30" spans="1:6" x14ac:dyDescent="0.25">
      <c r="A30" s="17"/>
      <c r="B30" s="28"/>
      <c r="C30" s="49"/>
      <c r="D30" s="50"/>
      <c r="E30" s="51"/>
      <c r="F30" s="51"/>
    </row>
    <row r="31" spans="1:6" x14ac:dyDescent="0.25">
      <c r="A31" s="17"/>
      <c r="B31" s="28"/>
      <c r="C31" s="49"/>
      <c r="D31" s="50"/>
      <c r="E31" s="51"/>
      <c r="F31" s="51"/>
    </row>
    <row r="32" spans="1:6" x14ac:dyDescent="0.25">
      <c r="A32" s="17"/>
      <c r="B32" s="28"/>
      <c r="C32" s="49"/>
      <c r="D32" s="50"/>
      <c r="E32" s="51"/>
      <c r="F32" s="51"/>
    </row>
    <row r="33" spans="1:6" x14ac:dyDescent="0.25">
      <c r="A33" s="17"/>
      <c r="B33" s="28"/>
      <c r="C33" s="49"/>
      <c r="D33" s="50"/>
      <c r="E33" s="51"/>
      <c r="F33" s="51"/>
    </row>
    <row r="34" spans="1:6" x14ac:dyDescent="0.25">
      <c r="A34" s="17"/>
      <c r="B34" s="28"/>
      <c r="C34" s="49"/>
      <c r="D34" s="50"/>
      <c r="E34" s="51"/>
      <c r="F34" s="51"/>
    </row>
    <row r="35" spans="1:6" x14ac:dyDescent="0.25">
      <c r="A35" s="17"/>
      <c r="B35" s="28"/>
      <c r="C35" s="49"/>
      <c r="D35" s="50"/>
      <c r="E35" s="51"/>
      <c r="F35" s="51"/>
    </row>
    <row r="36" spans="1:6" x14ac:dyDescent="0.25">
      <c r="A36" s="17"/>
      <c r="B36" s="28"/>
      <c r="C36" s="49"/>
      <c r="D36" s="50"/>
      <c r="E36" s="51"/>
      <c r="F36" s="51"/>
    </row>
    <row r="37" spans="1:6" x14ac:dyDescent="0.25">
      <c r="A37" s="17"/>
      <c r="B37" s="28"/>
      <c r="C37" s="49"/>
      <c r="D37" s="50"/>
      <c r="E37" s="51"/>
      <c r="F37" s="51"/>
    </row>
    <row r="38" spans="1:6" x14ac:dyDescent="0.25">
      <c r="A38" s="17"/>
      <c r="B38" s="28"/>
      <c r="C38" s="49"/>
      <c r="D38" s="50"/>
      <c r="E38" s="51"/>
      <c r="F38" s="51"/>
    </row>
    <row r="39" spans="1:6" x14ac:dyDescent="0.25">
      <c r="A39" s="17"/>
      <c r="B39" s="28"/>
      <c r="C39" s="49"/>
      <c r="D39" s="50"/>
      <c r="E39" s="51"/>
      <c r="F39" s="51"/>
    </row>
    <row r="40" spans="1:6" x14ac:dyDescent="0.25">
      <c r="A40" s="55"/>
      <c r="B40" s="64"/>
      <c r="C40" s="76"/>
      <c r="D40" s="76"/>
      <c r="E40" s="111"/>
      <c r="F40" s="100"/>
    </row>
    <row r="41" spans="1:6" x14ac:dyDescent="0.25">
      <c r="A41" s="17"/>
      <c r="B41" s="460" t="s">
        <v>14</v>
      </c>
      <c r="C41" s="461"/>
      <c r="D41" s="461"/>
      <c r="E41" s="462"/>
      <c r="F41" s="48" t="str">
        <f>IF(SUM(F4:F39)&gt;0,SUM(F4:F39)," ")</f>
        <v xml:space="preserve"> </v>
      </c>
    </row>
    <row r="42" spans="1:6" x14ac:dyDescent="0.25">
      <c r="A42" s="56"/>
      <c r="B42" s="70"/>
      <c r="C42" s="81"/>
      <c r="D42" s="81"/>
      <c r="E42" s="112"/>
      <c r="F42" s="101"/>
    </row>
  </sheetData>
  <mergeCells count="1">
    <mergeCell ref="B41:E41"/>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A ROADWORKS
</oddHeader>
    <oddFooter>&amp;R&amp;8&amp;Z&amp;F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7"/>
  <sheetViews>
    <sheetView view="pageLayout" topLeftCell="C1" zoomScaleNormal="100" workbookViewId="0">
      <selection activeCell="G1" sqref="G1:T1048576"/>
    </sheetView>
  </sheetViews>
  <sheetFormatPr defaultRowHeight="15" x14ac:dyDescent="0.25"/>
  <cols>
    <col min="1" max="1" width="9.140625" style="86"/>
    <col min="2" max="2" width="33.7109375" style="108" customWidth="1"/>
    <col min="3" max="3" width="8" style="85" customWidth="1"/>
    <col min="4" max="4" width="10.85546875" style="85" customWidth="1"/>
    <col min="5" max="5" width="10.85546875" style="103" customWidth="1"/>
    <col min="6" max="6" width="13.85546875" style="103" customWidth="1"/>
  </cols>
  <sheetData>
    <row r="1" spans="1:6" ht="15" customHeight="1" x14ac:dyDescent="0.25">
      <c r="A1" s="74"/>
      <c r="B1" s="64"/>
      <c r="C1" s="65"/>
      <c r="D1" s="82"/>
      <c r="E1" s="100"/>
      <c r="F1" s="100"/>
    </row>
    <row r="2" spans="1:6" x14ac:dyDescent="0.25">
      <c r="A2" s="77" t="s">
        <v>0</v>
      </c>
      <c r="B2" s="68" t="s">
        <v>1</v>
      </c>
      <c r="C2" s="49" t="s">
        <v>2</v>
      </c>
      <c r="D2" s="58" t="s">
        <v>3</v>
      </c>
      <c r="E2" s="87" t="s">
        <v>4</v>
      </c>
      <c r="F2" s="87" t="s">
        <v>5</v>
      </c>
    </row>
    <row r="3" spans="1:6" x14ac:dyDescent="0.25">
      <c r="A3" s="79"/>
      <c r="B3" s="70"/>
      <c r="C3" s="71"/>
      <c r="D3" s="62"/>
      <c r="E3" s="101"/>
      <c r="F3" s="101"/>
    </row>
    <row r="4" spans="1:6" x14ac:dyDescent="0.25">
      <c r="A4" s="77" t="s">
        <v>635</v>
      </c>
      <c r="B4" s="68" t="s">
        <v>510</v>
      </c>
      <c r="C4" s="49"/>
      <c r="D4" s="58"/>
      <c r="E4" s="51"/>
      <c r="F4" s="51"/>
    </row>
    <row r="5" spans="1:6" x14ac:dyDescent="0.25">
      <c r="A5" s="77"/>
      <c r="B5" s="68"/>
      <c r="C5" s="49"/>
      <c r="D5" s="58"/>
      <c r="E5" s="51"/>
      <c r="F5" s="51"/>
    </row>
    <row r="6" spans="1:6" x14ac:dyDescent="0.25">
      <c r="A6" s="77" t="s">
        <v>636</v>
      </c>
      <c r="B6" s="68" t="s">
        <v>164</v>
      </c>
      <c r="C6" s="49"/>
      <c r="D6" s="58"/>
      <c r="E6" s="51"/>
      <c r="F6" s="51"/>
    </row>
    <row r="7" spans="1:6" x14ac:dyDescent="0.25">
      <c r="A7" s="77"/>
      <c r="B7" s="68"/>
      <c r="C7" s="49"/>
      <c r="D7" s="58"/>
      <c r="E7" s="51"/>
      <c r="F7" s="51"/>
    </row>
    <row r="8" spans="1:6" x14ac:dyDescent="0.25">
      <c r="A8" s="77"/>
      <c r="B8" s="68" t="s">
        <v>165</v>
      </c>
      <c r="C8" s="49" t="s">
        <v>174</v>
      </c>
      <c r="D8" s="58">
        <v>315000</v>
      </c>
      <c r="E8" s="43"/>
      <c r="F8" s="47" t="str">
        <f t="shared" ref="F8" si="0">IF(E8="-","Rate Only",IF(E8="","",ROUND($D8*E8,2)))</f>
        <v/>
      </c>
    </row>
    <row r="9" spans="1:6" x14ac:dyDescent="0.25">
      <c r="A9" s="77"/>
      <c r="B9" s="68"/>
      <c r="C9" s="49"/>
      <c r="D9" s="58"/>
      <c r="E9" s="51"/>
      <c r="F9" s="51"/>
    </row>
    <row r="10" spans="1:6" ht="38.25" x14ac:dyDescent="0.25">
      <c r="A10" s="77">
        <v>41.03</v>
      </c>
      <c r="B10" s="68" t="s">
        <v>167</v>
      </c>
      <c r="C10" s="49" t="s">
        <v>174</v>
      </c>
      <c r="D10" s="58">
        <v>15750</v>
      </c>
      <c r="E10" s="43"/>
      <c r="F10" s="47" t="str">
        <f t="shared" ref="F10" si="1">IF(E10="-","Rate Only",IF(E10="","",ROUND($D10*E10,2)))</f>
        <v/>
      </c>
    </row>
    <row r="11" spans="1:6" x14ac:dyDescent="0.25">
      <c r="A11" s="77"/>
      <c r="B11" s="68"/>
      <c r="C11" s="49"/>
      <c r="D11" s="58"/>
      <c r="E11" s="51"/>
      <c r="F11" s="51"/>
    </row>
    <row r="12" spans="1:6" x14ac:dyDescent="0.25">
      <c r="A12" s="77"/>
      <c r="B12" s="68"/>
      <c r="C12" s="49"/>
      <c r="D12" s="58"/>
      <c r="E12" s="51"/>
      <c r="F12" s="51"/>
    </row>
    <row r="13" spans="1:6" x14ac:dyDescent="0.25">
      <c r="A13" s="77"/>
      <c r="B13" s="68"/>
      <c r="C13" s="49"/>
      <c r="D13" s="58"/>
      <c r="E13" s="51"/>
      <c r="F13" s="51"/>
    </row>
    <row r="14" spans="1:6" x14ac:dyDescent="0.25">
      <c r="A14" s="77"/>
      <c r="B14" s="68"/>
      <c r="C14" s="49"/>
      <c r="D14" s="58"/>
      <c r="E14" s="51"/>
      <c r="F14" s="51"/>
    </row>
    <row r="15" spans="1:6" x14ac:dyDescent="0.25">
      <c r="A15" s="77"/>
      <c r="B15" s="68"/>
      <c r="C15" s="49"/>
      <c r="D15" s="58"/>
      <c r="E15" s="51"/>
      <c r="F15" s="51"/>
    </row>
    <row r="16" spans="1:6" x14ac:dyDescent="0.25">
      <c r="A16" s="77"/>
      <c r="B16" s="68"/>
      <c r="C16" s="49"/>
      <c r="D16" s="58"/>
      <c r="E16" s="51"/>
      <c r="F16" s="51"/>
    </row>
    <row r="17" spans="1:6" x14ac:dyDescent="0.25">
      <c r="A17" s="77"/>
      <c r="B17" s="68"/>
      <c r="C17" s="49"/>
      <c r="D17" s="58"/>
      <c r="E17" s="51"/>
      <c r="F17" s="51"/>
    </row>
    <row r="18" spans="1:6" x14ac:dyDescent="0.25">
      <c r="A18" s="77"/>
      <c r="B18" s="68"/>
      <c r="C18" s="49"/>
      <c r="D18" s="58"/>
      <c r="E18" s="51"/>
      <c r="F18" s="51"/>
    </row>
    <row r="19" spans="1:6" x14ac:dyDescent="0.25">
      <c r="A19" s="77"/>
      <c r="B19" s="68"/>
      <c r="C19" s="49"/>
      <c r="D19" s="58"/>
      <c r="E19" s="51"/>
      <c r="F19" s="51"/>
    </row>
    <row r="20" spans="1:6" x14ac:dyDescent="0.25">
      <c r="A20" s="77"/>
      <c r="B20" s="68"/>
      <c r="C20" s="49"/>
      <c r="D20" s="58"/>
      <c r="E20" s="51"/>
      <c r="F20" s="51"/>
    </row>
    <row r="21" spans="1:6" x14ac:dyDescent="0.25">
      <c r="A21" s="77"/>
      <c r="B21" s="68"/>
      <c r="C21" s="49"/>
      <c r="D21" s="58"/>
      <c r="E21" s="51"/>
      <c r="F21" s="51"/>
    </row>
    <row r="22" spans="1:6" x14ac:dyDescent="0.25">
      <c r="A22" s="77"/>
      <c r="B22" s="68"/>
      <c r="C22" s="49"/>
      <c r="D22" s="58"/>
      <c r="E22" s="51"/>
      <c r="F22" s="51"/>
    </row>
    <row r="23" spans="1:6" x14ac:dyDescent="0.25">
      <c r="A23" s="77"/>
      <c r="B23" s="68"/>
      <c r="C23" s="49"/>
      <c r="D23" s="58"/>
      <c r="E23" s="51"/>
      <c r="F23" s="51"/>
    </row>
    <row r="24" spans="1:6" x14ac:dyDescent="0.25">
      <c r="A24" s="77"/>
      <c r="B24" s="68"/>
      <c r="C24" s="49"/>
      <c r="D24" s="58"/>
      <c r="E24" s="51"/>
      <c r="F24" s="51"/>
    </row>
    <row r="25" spans="1:6" x14ac:dyDescent="0.25">
      <c r="A25" s="77"/>
      <c r="B25" s="68"/>
      <c r="C25" s="49"/>
      <c r="D25" s="58"/>
      <c r="E25" s="51"/>
      <c r="F25" s="51"/>
    </row>
    <row r="26" spans="1:6" x14ac:dyDescent="0.25">
      <c r="A26" s="77"/>
      <c r="B26" s="68"/>
      <c r="C26" s="49"/>
      <c r="D26" s="58"/>
      <c r="E26" s="51"/>
      <c r="F26" s="51"/>
    </row>
    <row r="27" spans="1:6" x14ac:dyDescent="0.25">
      <c r="A27" s="77"/>
      <c r="B27" s="68"/>
      <c r="C27" s="49"/>
      <c r="D27" s="58"/>
      <c r="E27" s="51"/>
      <c r="F27" s="51"/>
    </row>
    <row r="28" spans="1:6" x14ac:dyDescent="0.25">
      <c r="A28" s="77"/>
      <c r="B28" s="68"/>
      <c r="C28" s="49"/>
      <c r="D28" s="58"/>
      <c r="E28" s="51"/>
      <c r="F28" s="51"/>
    </row>
    <row r="29" spans="1:6" x14ac:dyDescent="0.25">
      <c r="A29" s="77"/>
      <c r="B29" s="68"/>
      <c r="C29" s="49"/>
      <c r="D29" s="58"/>
      <c r="E29" s="51"/>
      <c r="F29" s="51"/>
    </row>
    <row r="30" spans="1:6" x14ac:dyDescent="0.25">
      <c r="A30" s="77"/>
      <c r="B30" s="68"/>
      <c r="C30" s="49"/>
      <c r="D30" s="58"/>
      <c r="E30" s="51"/>
      <c r="F30" s="51"/>
    </row>
    <row r="31" spans="1:6" x14ac:dyDescent="0.25">
      <c r="A31" s="77"/>
      <c r="B31" s="68"/>
      <c r="C31" s="49"/>
      <c r="D31" s="58"/>
      <c r="E31" s="51"/>
      <c r="F31" s="51"/>
    </row>
    <row r="32" spans="1:6" x14ac:dyDescent="0.25">
      <c r="A32" s="77"/>
      <c r="B32" s="68"/>
      <c r="C32" s="49"/>
      <c r="D32" s="58"/>
      <c r="E32" s="51"/>
      <c r="F32" s="51"/>
    </row>
    <row r="33" spans="1:6" x14ac:dyDescent="0.25">
      <c r="A33" s="77"/>
      <c r="B33" s="68"/>
      <c r="C33" s="49"/>
      <c r="D33" s="58"/>
      <c r="E33" s="51"/>
      <c r="F33" s="51"/>
    </row>
    <row r="34" spans="1:6" x14ac:dyDescent="0.25">
      <c r="A34" s="77"/>
      <c r="B34" s="68"/>
      <c r="C34" s="49"/>
      <c r="D34" s="58"/>
      <c r="E34" s="51"/>
      <c r="F34" s="51"/>
    </row>
    <row r="35" spans="1:6" x14ac:dyDescent="0.25">
      <c r="A35" s="77"/>
      <c r="B35" s="68"/>
      <c r="C35" s="49"/>
      <c r="D35" s="58"/>
      <c r="E35" s="51"/>
      <c r="F35" s="51"/>
    </row>
    <row r="36" spans="1:6" x14ac:dyDescent="0.25">
      <c r="A36" s="77"/>
      <c r="B36" s="68"/>
      <c r="C36" s="49"/>
      <c r="D36" s="58"/>
      <c r="E36" s="51"/>
      <c r="F36" s="51"/>
    </row>
    <row r="37" spans="1:6" x14ac:dyDescent="0.25">
      <c r="A37" s="77"/>
      <c r="B37" s="68"/>
      <c r="C37" s="49"/>
      <c r="D37" s="58"/>
      <c r="E37" s="51"/>
      <c r="F37" s="51"/>
    </row>
    <row r="38" spans="1:6" x14ac:dyDescent="0.25">
      <c r="A38" s="77"/>
      <c r="B38" s="68"/>
      <c r="C38" s="49"/>
      <c r="D38" s="58"/>
      <c r="E38" s="51"/>
      <c r="F38" s="51"/>
    </row>
    <row r="39" spans="1:6" x14ac:dyDescent="0.25">
      <c r="A39" s="77"/>
      <c r="B39" s="68"/>
      <c r="C39" s="49"/>
      <c r="D39" s="58"/>
      <c r="E39" s="51"/>
      <c r="F39" s="51"/>
    </row>
    <row r="40" spans="1:6" x14ac:dyDescent="0.25">
      <c r="A40" s="77"/>
      <c r="B40" s="68"/>
      <c r="C40" s="49"/>
      <c r="D40" s="58"/>
      <c r="E40" s="51"/>
      <c r="F40" s="51"/>
    </row>
    <row r="41" spans="1:6" x14ac:dyDescent="0.25">
      <c r="A41" s="77"/>
      <c r="B41" s="68"/>
      <c r="C41" s="49"/>
      <c r="D41" s="58"/>
      <c r="E41" s="51"/>
      <c r="F41" s="51"/>
    </row>
    <row r="42" spans="1:6" x14ac:dyDescent="0.25">
      <c r="A42" s="77"/>
      <c r="B42" s="68"/>
      <c r="C42" s="49"/>
      <c r="D42" s="58"/>
      <c r="E42" s="51"/>
      <c r="F42" s="51"/>
    </row>
    <row r="43" spans="1:6" x14ac:dyDescent="0.25">
      <c r="A43" s="77"/>
      <c r="B43" s="68"/>
      <c r="C43" s="49"/>
      <c r="D43" s="58"/>
      <c r="E43" s="51"/>
      <c r="F43" s="51"/>
    </row>
    <row r="44" spans="1:6" x14ac:dyDescent="0.25">
      <c r="A44" s="77"/>
      <c r="B44" s="68"/>
      <c r="C44" s="49"/>
      <c r="D44" s="58"/>
      <c r="E44" s="51"/>
      <c r="F44" s="51"/>
    </row>
    <row r="45" spans="1:6" x14ac:dyDescent="0.25">
      <c r="A45" s="74"/>
      <c r="B45" s="64"/>
      <c r="C45" s="76"/>
      <c r="D45" s="76"/>
      <c r="E45" s="111"/>
      <c r="F45" s="100"/>
    </row>
    <row r="46" spans="1:6" x14ac:dyDescent="0.25">
      <c r="A46" s="77"/>
      <c r="B46" s="460" t="s">
        <v>14</v>
      </c>
      <c r="C46" s="461"/>
      <c r="D46" s="461"/>
      <c r="E46" s="462"/>
      <c r="F46" s="48" t="str">
        <f>IF(SUM(F3:F44)&gt;0,SUM(F3:F44)," ")</f>
        <v xml:space="preserve"> </v>
      </c>
    </row>
    <row r="47" spans="1:6" x14ac:dyDescent="0.25">
      <c r="A47" s="79"/>
      <c r="B47" s="70"/>
      <c r="C47" s="81"/>
      <c r="D47" s="81"/>
      <c r="E47" s="112"/>
      <c r="F47" s="101"/>
    </row>
  </sheetData>
  <mergeCells count="1">
    <mergeCell ref="B46:E46"/>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A ROADWORKS
</oddHeader>
    <oddFooter>&amp;R&amp;8&amp;Z&amp;F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42"/>
  <sheetViews>
    <sheetView view="pageLayout" topLeftCell="D1" zoomScale="115" zoomScaleNormal="100" zoomScalePageLayoutView="115" workbookViewId="0">
      <selection activeCell="G1" sqref="G1:S1048576"/>
    </sheetView>
  </sheetViews>
  <sheetFormatPr defaultRowHeight="15" x14ac:dyDescent="0.25"/>
  <cols>
    <col min="1" max="1" width="9.140625" style="86"/>
    <col min="2" max="2" width="33.7109375" style="108" customWidth="1"/>
    <col min="3" max="3" width="8.140625" style="85" customWidth="1"/>
    <col min="4" max="4" width="10.7109375" style="85" customWidth="1"/>
    <col min="5" max="5" width="11.28515625" style="103" customWidth="1"/>
    <col min="6" max="6" width="14.28515625" style="95" customWidth="1"/>
  </cols>
  <sheetData>
    <row r="1" spans="1:6" ht="15" customHeight="1" x14ac:dyDescent="0.25">
      <c r="A1" s="74"/>
      <c r="B1" s="64"/>
      <c r="C1" s="65"/>
      <c r="D1" s="82"/>
      <c r="E1" s="100"/>
      <c r="F1" s="91"/>
    </row>
    <row r="2" spans="1:6" x14ac:dyDescent="0.25">
      <c r="A2" s="77" t="s">
        <v>0</v>
      </c>
      <c r="B2" s="68" t="s">
        <v>1</v>
      </c>
      <c r="C2" s="49" t="s">
        <v>2</v>
      </c>
      <c r="D2" s="58" t="s">
        <v>3</v>
      </c>
      <c r="E2" s="87" t="s">
        <v>4</v>
      </c>
      <c r="F2" s="48" t="s">
        <v>5</v>
      </c>
    </row>
    <row r="3" spans="1:6" x14ac:dyDescent="0.25">
      <c r="A3" s="79"/>
      <c r="B3" s="70"/>
      <c r="C3" s="71"/>
      <c r="D3" s="62"/>
      <c r="E3" s="101"/>
      <c r="F3" s="92"/>
    </row>
    <row r="4" spans="1:6" x14ac:dyDescent="0.25">
      <c r="A4" s="74" t="s">
        <v>683</v>
      </c>
      <c r="B4" s="64" t="s">
        <v>511</v>
      </c>
      <c r="C4" s="82"/>
      <c r="D4" s="111"/>
      <c r="E4" s="100"/>
      <c r="F4" s="91"/>
    </row>
    <row r="5" spans="1:6" x14ac:dyDescent="0.25">
      <c r="A5" s="77"/>
      <c r="B5" s="68"/>
      <c r="C5" s="58"/>
      <c r="D5" s="87"/>
      <c r="E5" s="51"/>
      <c r="F5" s="48"/>
    </row>
    <row r="6" spans="1:6" ht="12" customHeight="1" x14ac:dyDescent="0.25">
      <c r="A6" s="77">
        <v>42.02</v>
      </c>
      <c r="B6" s="4" t="s">
        <v>705</v>
      </c>
      <c r="C6" s="58"/>
      <c r="D6" s="87"/>
      <c r="E6" s="51"/>
      <c r="F6" s="48"/>
    </row>
    <row r="7" spans="1:6" ht="12" customHeight="1" x14ac:dyDescent="0.25">
      <c r="A7" s="77"/>
      <c r="B7" s="4"/>
      <c r="C7" s="58"/>
      <c r="D7" s="87"/>
      <c r="E7" s="51"/>
      <c r="F7" s="48"/>
    </row>
    <row r="8" spans="1:6" ht="42" customHeight="1" x14ac:dyDescent="0.25">
      <c r="A8" s="77"/>
      <c r="B8" s="28" t="s">
        <v>706</v>
      </c>
      <c r="C8" s="58" t="s">
        <v>173</v>
      </c>
      <c r="D8" s="87">
        <v>40500</v>
      </c>
      <c r="E8" s="43"/>
      <c r="F8" s="47" t="str">
        <f t="shared" ref="F8:F14" si="0">IF(E8="-","Rate Only",IF(E8="","",ROUND($D8*E8,2)))</f>
        <v/>
      </c>
    </row>
    <row r="9" spans="1:6" x14ac:dyDescent="0.25">
      <c r="A9" s="77"/>
      <c r="B9" s="28"/>
      <c r="C9" s="58"/>
      <c r="D9" s="87"/>
      <c r="E9" s="133"/>
      <c r="F9" s="47" t="str">
        <f t="shared" si="0"/>
        <v/>
      </c>
    </row>
    <row r="10" spans="1:6" x14ac:dyDescent="0.25">
      <c r="A10" s="77">
        <v>42.03</v>
      </c>
      <c r="B10" s="68" t="s">
        <v>726</v>
      </c>
      <c r="C10" s="58"/>
      <c r="D10" s="87"/>
      <c r="E10" s="51"/>
      <c r="F10" s="47" t="str">
        <f t="shared" si="0"/>
        <v/>
      </c>
    </row>
    <row r="11" spans="1:6" x14ac:dyDescent="0.25">
      <c r="A11" s="77"/>
      <c r="B11" s="68" t="s">
        <v>727</v>
      </c>
      <c r="C11" s="58" t="s">
        <v>173</v>
      </c>
      <c r="D11" s="87">
        <v>580</v>
      </c>
      <c r="E11" s="43"/>
      <c r="F11" s="47" t="str">
        <f t="shared" si="0"/>
        <v/>
      </c>
    </row>
    <row r="12" spans="1:6" x14ac:dyDescent="0.25">
      <c r="A12" s="77"/>
      <c r="B12" s="68"/>
      <c r="C12" s="58"/>
      <c r="D12" s="87"/>
      <c r="E12" s="48"/>
      <c r="F12" s="47" t="str">
        <f t="shared" si="0"/>
        <v/>
      </c>
    </row>
    <row r="13" spans="1:6" x14ac:dyDescent="0.25">
      <c r="A13" s="49">
        <v>42.04</v>
      </c>
      <c r="B13" s="38" t="s">
        <v>685</v>
      </c>
      <c r="C13" s="58" t="s">
        <v>686</v>
      </c>
      <c r="D13" s="222">
        <v>220000</v>
      </c>
      <c r="E13" s="43"/>
      <c r="F13" s="47" t="str">
        <f t="shared" si="0"/>
        <v/>
      </c>
    </row>
    <row r="14" spans="1:6" x14ac:dyDescent="0.25">
      <c r="A14" s="49"/>
      <c r="B14" s="38"/>
      <c r="C14" s="58"/>
      <c r="D14" s="222"/>
      <c r="E14" s="48"/>
      <c r="F14" s="47" t="str">
        <f t="shared" si="0"/>
        <v/>
      </c>
    </row>
    <row r="15" spans="1:6" x14ac:dyDescent="0.25">
      <c r="A15" s="49" t="s">
        <v>687</v>
      </c>
      <c r="B15" s="38" t="s">
        <v>512</v>
      </c>
      <c r="C15" s="58" t="s">
        <v>688</v>
      </c>
      <c r="D15" s="87"/>
      <c r="E15" s="221"/>
      <c r="F15" s="47" t="str">
        <f t="shared" ref="F15:F28" si="1">IF(E15="-","Rate Only",IF(E15="","",ROUND($D15*E15,2)))</f>
        <v/>
      </c>
    </row>
    <row r="16" spans="1:6" x14ac:dyDescent="0.25">
      <c r="A16" s="49"/>
      <c r="B16" s="38" t="s">
        <v>658</v>
      </c>
      <c r="C16" s="58" t="s">
        <v>173</v>
      </c>
      <c r="D16" s="87">
        <v>1900</v>
      </c>
      <c r="E16" s="43"/>
      <c r="F16" s="47" t="str">
        <f t="shared" si="1"/>
        <v/>
      </c>
    </row>
    <row r="17" spans="1:6" x14ac:dyDescent="0.25">
      <c r="A17" s="49" t="s">
        <v>688</v>
      </c>
      <c r="B17" s="38" t="s">
        <v>589</v>
      </c>
      <c r="C17" s="58" t="s">
        <v>173</v>
      </c>
      <c r="D17" s="223">
        <v>1900</v>
      </c>
      <c r="E17" s="43"/>
      <c r="F17" s="47" t="str">
        <f t="shared" si="1"/>
        <v/>
      </c>
    </row>
    <row r="18" spans="1:6" x14ac:dyDescent="0.25">
      <c r="A18" s="49"/>
      <c r="B18" s="38"/>
      <c r="C18" s="58"/>
      <c r="D18" s="87"/>
      <c r="E18" s="221"/>
      <c r="F18" s="47" t="str">
        <f t="shared" si="1"/>
        <v/>
      </c>
    </row>
    <row r="19" spans="1:6" x14ac:dyDescent="0.25">
      <c r="A19" s="49" t="s">
        <v>689</v>
      </c>
      <c r="B19" s="38" t="s">
        <v>690</v>
      </c>
      <c r="C19" s="58"/>
      <c r="D19" s="87"/>
      <c r="E19" s="48"/>
      <c r="F19" s="47" t="str">
        <f t="shared" si="1"/>
        <v/>
      </c>
    </row>
    <row r="20" spans="1:6" x14ac:dyDescent="0.25">
      <c r="A20" s="49"/>
      <c r="B20" s="38" t="s">
        <v>513</v>
      </c>
      <c r="C20" s="58" t="s">
        <v>173</v>
      </c>
      <c r="D20" s="87">
        <v>150</v>
      </c>
      <c r="E20" s="43"/>
      <c r="F20" s="47" t="str">
        <f t="shared" si="1"/>
        <v/>
      </c>
    </row>
    <row r="21" spans="1:6" x14ac:dyDescent="0.25">
      <c r="A21" s="77"/>
      <c r="B21" s="38" t="s">
        <v>691</v>
      </c>
      <c r="C21" s="58" t="s">
        <v>173</v>
      </c>
      <c r="D21" s="87">
        <v>150</v>
      </c>
      <c r="E21" s="43"/>
      <c r="F21" s="47" t="str">
        <f t="shared" si="1"/>
        <v/>
      </c>
    </row>
    <row r="22" spans="1:6" x14ac:dyDescent="0.25">
      <c r="A22" s="49"/>
      <c r="B22" s="38" t="s">
        <v>590</v>
      </c>
      <c r="C22" s="58" t="s">
        <v>173</v>
      </c>
      <c r="D22" s="223">
        <v>150</v>
      </c>
      <c r="E22" s="43"/>
      <c r="F22" s="47" t="str">
        <f t="shared" si="1"/>
        <v/>
      </c>
    </row>
    <row r="23" spans="1:6" x14ac:dyDescent="0.25">
      <c r="A23" s="49"/>
      <c r="B23" s="38"/>
      <c r="C23" s="58"/>
      <c r="D23" s="87"/>
      <c r="E23" s="221"/>
      <c r="F23" s="47" t="str">
        <f t="shared" si="1"/>
        <v/>
      </c>
    </row>
    <row r="24" spans="1:6" x14ac:dyDescent="0.25">
      <c r="A24" s="49" t="s">
        <v>692</v>
      </c>
      <c r="B24" s="38" t="s">
        <v>693</v>
      </c>
      <c r="C24" s="58"/>
      <c r="D24" s="87"/>
      <c r="E24" s="48"/>
      <c r="F24" s="47" t="str">
        <f t="shared" si="1"/>
        <v/>
      </c>
    </row>
    <row r="25" spans="1:6" x14ac:dyDescent="0.25">
      <c r="A25" s="49"/>
      <c r="B25" s="38" t="s">
        <v>694</v>
      </c>
      <c r="C25" s="58" t="s">
        <v>695</v>
      </c>
      <c r="D25" s="87">
        <v>1090</v>
      </c>
      <c r="E25" s="43"/>
      <c r="F25" s="47" t="str">
        <f t="shared" si="1"/>
        <v/>
      </c>
    </row>
    <row r="26" spans="1:6" x14ac:dyDescent="0.25">
      <c r="A26" s="49" t="s">
        <v>688</v>
      </c>
      <c r="B26" s="38"/>
      <c r="C26" s="58"/>
      <c r="D26" s="223"/>
      <c r="E26" s="48"/>
      <c r="F26" s="47" t="str">
        <f t="shared" si="1"/>
        <v/>
      </c>
    </row>
    <row r="27" spans="1:6" x14ac:dyDescent="0.25">
      <c r="A27" s="49" t="s">
        <v>696</v>
      </c>
      <c r="B27" s="50" t="s">
        <v>697</v>
      </c>
      <c r="C27" s="58"/>
      <c r="D27" s="58"/>
      <c r="E27" s="221"/>
      <c r="F27" s="47" t="str">
        <f t="shared" si="1"/>
        <v/>
      </c>
    </row>
    <row r="28" spans="1:6" x14ac:dyDescent="0.25">
      <c r="A28" s="225"/>
      <c r="B28" s="50" t="s">
        <v>698</v>
      </c>
      <c r="C28" s="58" t="s">
        <v>699</v>
      </c>
      <c r="D28" s="371">
        <v>400</v>
      </c>
      <c r="E28" s="40"/>
      <c r="F28" s="47" t="str">
        <f t="shared" si="1"/>
        <v/>
      </c>
    </row>
    <row r="29" spans="1:6" x14ac:dyDescent="0.25">
      <c r="A29" s="225"/>
      <c r="B29" s="84"/>
      <c r="C29" s="58"/>
      <c r="D29" s="58"/>
      <c r="E29" s="50"/>
      <c r="F29" s="106"/>
    </row>
    <row r="30" spans="1:6" ht="51" x14ac:dyDescent="0.25">
      <c r="A30" s="225" t="s">
        <v>1275</v>
      </c>
      <c r="B30" s="84" t="s">
        <v>1276</v>
      </c>
      <c r="C30" s="58"/>
      <c r="D30" s="58"/>
      <c r="E30" s="50"/>
      <c r="F30" s="106"/>
    </row>
    <row r="31" spans="1:6" ht="38.25" x14ac:dyDescent="0.25">
      <c r="A31" s="58"/>
      <c r="B31" s="84" t="s">
        <v>1308</v>
      </c>
      <c r="C31" s="58"/>
      <c r="D31" s="58"/>
      <c r="E31" s="106"/>
      <c r="F31" s="47" t="str">
        <f>IF(E31="-","Rate Only",IF(E31="","",ROUND($D31*E31,2)))</f>
        <v/>
      </c>
    </row>
    <row r="32" spans="1:6" ht="25.5" x14ac:dyDescent="0.25">
      <c r="A32" s="225"/>
      <c r="B32" s="84" t="s">
        <v>1309</v>
      </c>
      <c r="C32" s="58" t="s">
        <v>173</v>
      </c>
      <c r="D32" s="58">
        <v>2600</v>
      </c>
      <c r="E32" s="40"/>
      <c r="F32" s="47" t="str">
        <f>IF(E32="-","Rate Only",IF(E32="","",ROUND($D32*E32,2)))</f>
        <v/>
      </c>
    </row>
    <row r="33" spans="1:6" x14ac:dyDescent="0.25">
      <c r="A33" s="225"/>
      <c r="B33" s="84"/>
      <c r="C33" s="58"/>
      <c r="D33" s="58"/>
      <c r="E33" s="50"/>
      <c r="F33" s="106"/>
    </row>
    <row r="34" spans="1:6" ht="26.25" x14ac:dyDescent="0.25">
      <c r="A34" s="58" t="s">
        <v>700</v>
      </c>
      <c r="B34" s="41" t="s">
        <v>701</v>
      </c>
      <c r="C34" s="58" t="s">
        <v>686</v>
      </c>
      <c r="D34" s="58">
        <v>1000</v>
      </c>
      <c r="E34" s="40"/>
      <c r="F34" s="47" t="str">
        <f>IF(E34="-","Rate Only",IF(E34="","",ROUND($D34*E34,2)))</f>
        <v/>
      </c>
    </row>
    <row r="35" spans="1:6" x14ac:dyDescent="0.25">
      <c r="A35" s="58"/>
      <c r="B35" s="50"/>
      <c r="C35" s="58"/>
      <c r="D35" s="58"/>
      <c r="E35" s="436"/>
      <c r="F35" s="47" t="str">
        <f>IF(E35="-","Rate Only",IF(E35="","",ROUND($D35*E35,2)))</f>
        <v/>
      </c>
    </row>
    <row r="36" spans="1:6" x14ac:dyDescent="0.25">
      <c r="A36" s="58" t="s">
        <v>702</v>
      </c>
      <c r="B36" s="50" t="s">
        <v>703</v>
      </c>
      <c r="C36" s="58" t="s">
        <v>173</v>
      </c>
      <c r="D36" s="58">
        <v>200</v>
      </c>
      <c r="E36" s="40"/>
      <c r="F36" s="47" t="str">
        <f>IF(E36="-","Rate Only",IF(E36="","",ROUND($D36*E36,2)))</f>
        <v/>
      </c>
    </row>
    <row r="37" spans="1:6" x14ac:dyDescent="0.25">
      <c r="A37" s="58"/>
      <c r="B37" s="50"/>
      <c r="C37" s="58"/>
      <c r="D37" s="371"/>
      <c r="E37" s="436"/>
      <c r="F37" s="47" t="str">
        <f>IF(E37="-","Rate Only",IF(E37="","",ROUND($D37*E37,2)))</f>
        <v/>
      </c>
    </row>
    <row r="38" spans="1:6" ht="25.5" x14ac:dyDescent="0.25">
      <c r="A38" s="58" t="s">
        <v>704</v>
      </c>
      <c r="B38" s="84" t="s">
        <v>604</v>
      </c>
      <c r="C38" s="58" t="s">
        <v>17</v>
      </c>
      <c r="D38" s="58">
        <v>1</v>
      </c>
      <c r="E38" s="106">
        <v>3000000</v>
      </c>
      <c r="F38" s="47">
        <f>IF(E38="-","Rate Only",IF(E38="","",ROUND($D38*E38,2)))</f>
        <v>3000000</v>
      </c>
    </row>
    <row r="39" spans="1:6" x14ac:dyDescent="0.25">
      <c r="A39" s="62"/>
      <c r="B39" s="131"/>
      <c r="C39" s="62"/>
      <c r="D39" s="62"/>
      <c r="E39" s="437"/>
      <c r="F39" s="220"/>
    </row>
    <row r="40" spans="1:6" x14ac:dyDescent="0.25">
      <c r="A40" s="74"/>
      <c r="B40" s="64"/>
      <c r="C40" s="76"/>
      <c r="D40" s="76"/>
      <c r="E40" s="111"/>
      <c r="F40" s="91"/>
    </row>
    <row r="41" spans="1:6" x14ac:dyDescent="0.25">
      <c r="A41" s="77"/>
      <c r="B41" s="78" t="s">
        <v>14</v>
      </c>
      <c r="C41" s="90"/>
      <c r="D41" s="90"/>
      <c r="E41" s="210"/>
      <c r="F41" s="48">
        <f>IF(SUM(F1:F38)&gt;0,SUM(F1:F38)," ")</f>
        <v>3000000</v>
      </c>
    </row>
    <row r="42" spans="1:6" x14ac:dyDescent="0.25">
      <c r="A42" s="79"/>
      <c r="B42" s="70"/>
      <c r="C42" s="81"/>
      <c r="D42" s="81"/>
      <c r="E42" s="112"/>
      <c r="F42" s="92"/>
    </row>
  </sheetData>
  <pageMargins left="0.7" right="0.7" top="0.83333333333333337" bottom="0.75" header="0.3" footer="0.3"/>
  <pageSetup paperSize="9" orientation="portrait" r:id="rId1"/>
  <headerFooter>
    <oddHeader xml:space="preserve">&amp;L&amp;8BAKWENA PLATINUM CORRIDOR CONCESSIONAIRE (PTY) LTD
CONTRACT NO: BPCC-2024/UG/HS18-HS20/001 - Option 1
SECTION A ROADWORKS
</oddHeader>
    <oddFooter>&amp;R&amp;8&amp;Z&amp;F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9"/>
  <sheetViews>
    <sheetView view="pageLayout" zoomScale="145" zoomScaleNormal="100" zoomScalePageLayoutView="145" workbookViewId="0">
      <selection activeCell="G1" sqref="G1:L1048576"/>
    </sheetView>
  </sheetViews>
  <sheetFormatPr defaultRowHeight="15" x14ac:dyDescent="0.25"/>
  <cols>
    <col min="1" max="1" width="9.140625" style="26"/>
    <col min="2" max="2" width="33.7109375" style="5" customWidth="1"/>
    <col min="3" max="3" width="8" style="26" customWidth="1"/>
    <col min="4" max="5" width="10.85546875" style="26" customWidth="1"/>
    <col min="6" max="6" width="13.28515625" style="5" customWidth="1"/>
  </cols>
  <sheetData>
    <row r="1" spans="1:6" ht="15" customHeight="1" x14ac:dyDescent="0.25">
      <c r="A1" s="24"/>
      <c r="B1" s="1"/>
      <c r="C1" s="24"/>
      <c r="D1" s="36"/>
      <c r="E1" s="44"/>
      <c r="F1" s="3"/>
    </row>
    <row r="2" spans="1:6" x14ac:dyDescent="0.25">
      <c r="A2" s="11" t="s">
        <v>0</v>
      </c>
      <c r="B2" s="4" t="s">
        <v>1</v>
      </c>
      <c r="C2" s="11" t="s">
        <v>2</v>
      </c>
      <c r="D2" s="13" t="s">
        <v>3</v>
      </c>
      <c r="E2" s="10" t="s">
        <v>4</v>
      </c>
      <c r="F2" s="10" t="s">
        <v>5</v>
      </c>
    </row>
    <row r="3" spans="1:6" x14ac:dyDescent="0.25">
      <c r="A3" s="25"/>
      <c r="B3" s="7"/>
      <c r="C3" s="25"/>
      <c r="D3" s="37"/>
      <c r="E3" s="45"/>
      <c r="F3" s="9"/>
    </row>
    <row r="4" spans="1:6" ht="26.25" x14ac:dyDescent="0.25">
      <c r="A4" s="11" t="s">
        <v>262</v>
      </c>
      <c r="B4" s="28" t="s">
        <v>263</v>
      </c>
      <c r="C4" s="11"/>
      <c r="D4" s="13"/>
      <c r="E4" s="10"/>
      <c r="F4" s="6"/>
    </row>
    <row r="5" spans="1:6" x14ac:dyDescent="0.25">
      <c r="A5" s="11"/>
      <c r="B5" s="4"/>
      <c r="C5" s="11"/>
      <c r="D5" s="13"/>
      <c r="E5" s="10"/>
      <c r="F5" s="6"/>
    </row>
    <row r="6" spans="1:6" x14ac:dyDescent="0.25">
      <c r="A6" s="11">
        <v>51.01</v>
      </c>
      <c r="B6" s="4" t="s">
        <v>264</v>
      </c>
      <c r="C6" s="11"/>
      <c r="D6" s="13"/>
      <c r="E6" s="10"/>
      <c r="F6" s="6"/>
    </row>
    <row r="7" spans="1:6" x14ac:dyDescent="0.25">
      <c r="A7" s="11"/>
      <c r="B7" s="4"/>
      <c r="C7" s="11"/>
      <c r="D7" s="13"/>
      <c r="E7" s="10"/>
      <c r="F7" s="6"/>
    </row>
    <row r="8" spans="1:6" ht="15.75" x14ac:dyDescent="0.25">
      <c r="A8" s="11"/>
      <c r="B8" s="4" t="s">
        <v>265</v>
      </c>
      <c r="C8" s="11" t="s">
        <v>20</v>
      </c>
      <c r="D8" s="13">
        <v>5000</v>
      </c>
      <c r="E8" s="43"/>
      <c r="F8" s="47" t="str">
        <f t="shared" ref="F8" si="0">IF(E8="-","Rate Only",IF(E8="","",ROUND($D8*E8,2)))</f>
        <v/>
      </c>
    </row>
    <row r="9" spans="1:6" x14ac:dyDescent="0.25">
      <c r="A9" s="11"/>
      <c r="B9" s="4"/>
      <c r="C9" s="11"/>
      <c r="D9" s="13"/>
      <c r="E9" s="10"/>
      <c r="F9" s="6"/>
    </row>
    <row r="10" spans="1:6" x14ac:dyDescent="0.25">
      <c r="A10" s="11"/>
      <c r="B10" s="4"/>
      <c r="C10" s="11"/>
      <c r="D10" s="13"/>
      <c r="E10" s="10"/>
      <c r="F10" s="6"/>
    </row>
    <row r="11" spans="1:6" x14ac:dyDescent="0.25">
      <c r="A11" s="11"/>
      <c r="B11" s="4"/>
      <c r="C11" s="11"/>
      <c r="D11" s="13"/>
      <c r="E11" s="10"/>
      <c r="F11" s="6"/>
    </row>
    <row r="12" spans="1:6" x14ac:dyDescent="0.25">
      <c r="A12" s="11"/>
      <c r="B12" s="4"/>
      <c r="C12" s="11"/>
      <c r="D12" s="13"/>
      <c r="E12" s="10"/>
      <c r="F12" s="6"/>
    </row>
    <row r="13" spans="1:6" x14ac:dyDescent="0.25">
      <c r="A13" s="11"/>
      <c r="B13" s="4"/>
      <c r="C13" s="11"/>
      <c r="D13" s="13"/>
      <c r="E13" s="10"/>
      <c r="F13" s="6"/>
    </row>
    <row r="14" spans="1:6" x14ac:dyDescent="0.25">
      <c r="A14" s="11"/>
      <c r="B14" s="4"/>
      <c r="C14" s="11"/>
      <c r="D14" s="13"/>
      <c r="E14" s="10"/>
      <c r="F14" s="6"/>
    </row>
    <row r="15" spans="1:6" x14ac:dyDescent="0.25">
      <c r="A15" s="11"/>
      <c r="B15" s="4"/>
      <c r="C15" s="11"/>
      <c r="D15" s="13"/>
      <c r="E15" s="10"/>
      <c r="F15" s="6"/>
    </row>
    <row r="16" spans="1:6" x14ac:dyDescent="0.25">
      <c r="A16" s="11"/>
      <c r="B16" s="4"/>
      <c r="C16" s="11"/>
      <c r="D16" s="13"/>
      <c r="E16" s="10"/>
      <c r="F16" s="6"/>
    </row>
    <row r="17" spans="1:6" x14ac:dyDescent="0.25">
      <c r="A17" s="11"/>
      <c r="B17" s="4"/>
      <c r="C17" s="11"/>
      <c r="D17" s="13"/>
      <c r="E17" s="10"/>
      <c r="F17" s="6"/>
    </row>
    <row r="18" spans="1:6" x14ac:dyDescent="0.25">
      <c r="A18" s="11"/>
      <c r="B18" s="4"/>
      <c r="C18" s="11"/>
      <c r="D18" s="13"/>
      <c r="E18" s="10"/>
      <c r="F18" s="6"/>
    </row>
    <row r="19" spans="1:6" x14ac:dyDescent="0.25">
      <c r="A19" s="11"/>
      <c r="B19" s="4"/>
      <c r="C19" s="11"/>
      <c r="D19" s="13"/>
      <c r="E19" s="10"/>
      <c r="F19" s="6"/>
    </row>
    <row r="20" spans="1:6" x14ac:dyDescent="0.25">
      <c r="A20" s="11"/>
      <c r="B20" s="4"/>
      <c r="C20" s="11"/>
      <c r="D20" s="13"/>
      <c r="E20" s="10"/>
      <c r="F20" s="6"/>
    </row>
    <row r="21" spans="1:6" x14ac:dyDescent="0.25">
      <c r="A21" s="11"/>
      <c r="B21" s="4"/>
      <c r="C21" s="11"/>
      <c r="D21" s="13"/>
      <c r="E21" s="10"/>
      <c r="F21" s="6"/>
    </row>
    <row r="22" spans="1:6" x14ac:dyDescent="0.25">
      <c r="A22" s="11"/>
      <c r="B22" s="4"/>
      <c r="C22" s="11"/>
      <c r="D22" s="13"/>
      <c r="E22" s="10"/>
      <c r="F22" s="6"/>
    </row>
    <row r="23" spans="1:6" x14ac:dyDescent="0.25">
      <c r="A23" s="11"/>
      <c r="B23" s="4"/>
      <c r="C23" s="11"/>
      <c r="D23" s="13"/>
      <c r="E23" s="10"/>
      <c r="F23" s="6"/>
    </row>
    <row r="24" spans="1:6" x14ac:dyDescent="0.25">
      <c r="A24" s="11"/>
      <c r="B24" s="4"/>
      <c r="C24" s="11"/>
      <c r="D24" s="13"/>
      <c r="E24" s="10"/>
      <c r="F24" s="6"/>
    </row>
    <row r="25" spans="1:6" x14ac:dyDescent="0.25">
      <c r="A25" s="11"/>
      <c r="B25" s="4"/>
      <c r="C25" s="11"/>
      <c r="D25" s="13"/>
      <c r="E25" s="10"/>
      <c r="F25" s="6"/>
    </row>
    <row r="26" spans="1:6" x14ac:dyDescent="0.25">
      <c r="A26" s="11"/>
      <c r="B26" s="4"/>
      <c r="C26" s="11"/>
      <c r="D26" s="13"/>
      <c r="E26" s="10"/>
      <c r="F26" s="6"/>
    </row>
    <row r="27" spans="1:6" x14ac:dyDescent="0.25">
      <c r="A27" s="11"/>
      <c r="B27" s="4"/>
      <c r="C27" s="11"/>
      <c r="D27" s="13"/>
      <c r="E27" s="10"/>
      <c r="F27" s="6"/>
    </row>
    <row r="28" spans="1:6" x14ac:dyDescent="0.25">
      <c r="A28" s="11"/>
      <c r="B28" s="4"/>
      <c r="C28" s="11"/>
      <c r="D28" s="13"/>
      <c r="E28" s="10"/>
      <c r="F28" s="6"/>
    </row>
    <row r="29" spans="1:6" x14ac:dyDescent="0.25">
      <c r="A29" s="11"/>
      <c r="B29" s="4"/>
      <c r="C29" s="11"/>
      <c r="D29" s="13"/>
      <c r="E29" s="10"/>
      <c r="F29" s="6"/>
    </row>
    <row r="30" spans="1:6" x14ac:dyDescent="0.25">
      <c r="A30" s="11"/>
      <c r="B30" s="4"/>
      <c r="C30" s="11"/>
      <c r="D30" s="13"/>
      <c r="E30" s="10"/>
      <c r="F30" s="6"/>
    </row>
    <row r="31" spans="1:6" x14ac:dyDescent="0.25">
      <c r="A31" s="11"/>
      <c r="B31" s="4"/>
      <c r="C31" s="11"/>
      <c r="D31" s="13"/>
      <c r="E31" s="10"/>
      <c r="F31" s="6"/>
    </row>
    <row r="32" spans="1:6" x14ac:dyDescent="0.25">
      <c r="A32" s="11"/>
      <c r="B32" s="4"/>
      <c r="C32" s="11"/>
      <c r="D32" s="13"/>
      <c r="E32" s="10"/>
      <c r="F32" s="6"/>
    </row>
    <row r="33" spans="1:6" x14ac:dyDescent="0.25">
      <c r="A33" s="11"/>
      <c r="B33" s="4"/>
      <c r="C33" s="11"/>
      <c r="D33" s="13"/>
      <c r="E33" s="10"/>
      <c r="F33" s="6"/>
    </row>
    <row r="34" spans="1:6" x14ac:dyDescent="0.25">
      <c r="A34" s="11"/>
      <c r="B34" s="4"/>
      <c r="C34" s="11"/>
      <c r="D34" s="13"/>
      <c r="E34" s="10"/>
      <c r="F34" s="6"/>
    </row>
    <row r="35" spans="1:6" x14ac:dyDescent="0.25">
      <c r="A35" s="11"/>
      <c r="B35" s="4"/>
      <c r="C35" s="11"/>
      <c r="D35" s="13"/>
      <c r="E35" s="10"/>
      <c r="F35" s="6"/>
    </row>
    <row r="36" spans="1:6" x14ac:dyDescent="0.25">
      <c r="A36" s="11"/>
      <c r="B36" s="4"/>
      <c r="C36" s="11"/>
      <c r="D36" s="13"/>
      <c r="E36" s="10"/>
      <c r="F36" s="6"/>
    </row>
    <row r="37" spans="1:6" x14ac:dyDescent="0.25">
      <c r="A37" s="11"/>
      <c r="B37" s="4"/>
      <c r="C37" s="11"/>
      <c r="D37" s="13"/>
      <c r="E37" s="10"/>
      <c r="F37" s="6"/>
    </row>
    <row r="38" spans="1:6" x14ac:dyDescent="0.25">
      <c r="A38" s="11"/>
      <c r="B38" s="4"/>
      <c r="C38" s="11"/>
      <c r="D38" s="13"/>
      <c r="E38" s="10"/>
      <c r="F38" s="6"/>
    </row>
    <row r="39" spans="1:6" x14ac:dyDescent="0.25">
      <c r="A39" s="11"/>
      <c r="B39" s="4"/>
      <c r="C39" s="11"/>
      <c r="D39" s="13"/>
      <c r="E39" s="10"/>
      <c r="F39" s="6"/>
    </row>
    <row r="40" spans="1:6" x14ac:dyDescent="0.25">
      <c r="A40" s="11"/>
      <c r="B40" s="4"/>
      <c r="C40" s="11"/>
      <c r="D40" s="13"/>
      <c r="E40" s="10"/>
      <c r="F40" s="6"/>
    </row>
    <row r="41" spans="1:6" x14ac:dyDescent="0.25">
      <c r="A41" s="11"/>
      <c r="B41" s="4"/>
      <c r="C41" s="11"/>
      <c r="D41" s="13"/>
      <c r="E41" s="10"/>
      <c r="F41" s="6"/>
    </row>
    <row r="42" spans="1:6" x14ac:dyDescent="0.25">
      <c r="A42" s="11"/>
      <c r="B42" s="4"/>
      <c r="C42" s="11"/>
      <c r="D42" s="13"/>
      <c r="E42" s="10"/>
      <c r="F42" s="6"/>
    </row>
    <row r="43" spans="1:6" x14ac:dyDescent="0.25">
      <c r="A43" s="11"/>
      <c r="B43" s="4"/>
      <c r="C43" s="11"/>
      <c r="D43" s="13"/>
      <c r="E43" s="10"/>
      <c r="F43" s="6"/>
    </row>
    <row r="44" spans="1:6" x14ac:dyDescent="0.25">
      <c r="A44" s="11"/>
      <c r="B44" s="4"/>
      <c r="C44" s="11"/>
      <c r="D44" s="13"/>
      <c r="E44" s="10"/>
      <c r="F44" s="6"/>
    </row>
    <row r="45" spans="1:6" x14ac:dyDescent="0.25">
      <c r="A45" s="11"/>
      <c r="B45" s="4"/>
      <c r="C45" s="11"/>
      <c r="D45" s="13"/>
      <c r="E45" s="10"/>
      <c r="F45" s="6"/>
    </row>
    <row r="46" spans="1:6" x14ac:dyDescent="0.25">
      <c r="A46" s="55"/>
      <c r="B46" s="33"/>
      <c r="C46" s="31"/>
      <c r="D46" s="31"/>
      <c r="E46" s="44"/>
      <c r="F46" s="3"/>
    </row>
    <row r="47" spans="1:6" x14ac:dyDescent="0.25">
      <c r="A47" s="17"/>
      <c r="B47" s="454" t="s">
        <v>14</v>
      </c>
      <c r="C47" s="455"/>
      <c r="D47" s="455"/>
      <c r="E47" s="456"/>
      <c r="F47" s="48" t="str">
        <f>IF(SUM(F4:F45)&gt;0,SUM(F4:F45)," ")</f>
        <v xml:space="preserve"> </v>
      </c>
    </row>
    <row r="48" spans="1:6" x14ac:dyDescent="0.25">
      <c r="A48" s="56"/>
      <c r="B48" s="35"/>
      <c r="C48" s="32"/>
      <c r="D48" s="32"/>
      <c r="E48" s="45"/>
      <c r="F48" s="9"/>
    </row>
    <row r="49" spans="3:3" x14ac:dyDescent="0.25">
      <c r="C49" s="85"/>
    </row>
  </sheetData>
  <mergeCells count="1">
    <mergeCell ref="B47:E47"/>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A ROADWORKS
</oddHeader>
    <oddFooter>&amp;R&amp;8&amp;Z&amp;F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42"/>
  <sheetViews>
    <sheetView view="pageLayout" zoomScale="130" zoomScaleNormal="100" zoomScalePageLayoutView="130" workbookViewId="0">
      <selection activeCell="G21" sqref="G1:Q1048576"/>
    </sheetView>
  </sheetViews>
  <sheetFormatPr defaultRowHeight="15" x14ac:dyDescent="0.25"/>
  <cols>
    <col min="1" max="1" width="9.140625" style="57"/>
    <col min="2" max="2" width="33.7109375" style="30" customWidth="1"/>
    <col min="3" max="3" width="8" style="26" customWidth="1"/>
    <col min="4" max="4" width="10.85546875" style="26" customWidth="1"/>
    <col min="5" max="5" width="10.85546875" style="5" customWidth="1"/>
    <col min="6" max="6" width="13.28515625" style="5" customWidth="1"/>
  </cols>
  <sheetData>
    <row r="1" spans="1:6" ht="15" customHeight="1" x14ac:dyDescent="0.25">
      <c r="A1" s="55"/>
      <c r="B1" s="27"/>
      <c r="C1" s="24"/>
      <c r="D1" s="36"/>
      <c r="E1" s="3"/>
      <c r="F1" s="3"/>
    </row>
    <row r="2" spans="1:6" x14ac:dyDescent="0.25">
      <c r="A2" s="17" t="s">
        <v>0</v>
      </c>
      <c r="B2" s="28" t="s">
        <v>1</v>
      </c>
      <c r="C2" s="11" t="s">
        <v>2</v>
      </c>
      <c r="D2" s="13" t="s">
        <v>3</v>
      </c>
      <c r="E2" s="10" t="s">
        <v>4</v>
      </c>
      <c r="F2" s="10" t="s">
        <v>5</v>
      </c>
    </row>
    <row r="3" spans="1:6" x14ac:dyDescent="0.25">
      <c r="A3" s="56"/>
      <c r="B3" s="29"/>
      <c r="C3" s="25"/>
      <c r="D3" s="37"/>
      <c r="E3" s="9"/>
      <c r="F3" s="9"/>
    </row>
    <row r="4" spans="1:6" x14ac:dyDescent="0.25">
      <c r="A4" s="17">
        <v>52</v>
      </c>
      <c r="B4" s="28" t="s">
        <v>266</v>
      </c>
      <c r="C4" s="49"/>
      <c r="D4" s="58"/>
      <c r="E4" s="51"/>
      <c r="F4" s="51"/>
    </row>
    <row r="5" spans="1:6" x14ac:dyDescent="0.25">
      <c r="A5" s="17"/>
      <c r="B5" s="28"/>
      <c r="C5" s="49"/>
      <c r="D5" s="58"/>
      <c r="E5" s="51"/>
      <c r="F5" s="51"/>
    </row>
    <row r="6" spans="1:6" ht="26.25" x14ac:dyDescent="0.25">
      <c r="A6" s="17">
        <v>52.01</v>
      </c>
      <c r="B6" s="28" t="s">
        <v>267</v>
      </c>
      <c r="C6" s="49"/>
      <c r="D6" s="58"/>
      <c r="E6" s="51"/>
      <c r="F6" s="51"/>
    </row>
    <row r="7" spans="1:6" x14ac:dyDescent="0.25">
      <c r="A7" s="17"/>
      <c r="B7" s="28"/>
      <c r="C7" s="49"/>
      <c r="D7" s="58"/>
      <c r="E7" s="51"/>
      <c r="F7" s="51"/>
    </row>
    <row r="8" spans="1:6" ht="26.25" x14ac:dyDescent="0.25">
      <c r="A8" s="17"/>
      <c r="B8" s="28" t="s">
        <v>515</v>
      </c>
      <c r="C8" s="49" t="s">
        <v>21</v>
      </c>
      <c r="D8" s="58">
        <v>76</v>
      </c>
      <c r="E8" s="43"/>
      <c r="F8" s="47" t="str">
        <f t="shared" ref="F8" si="0">IF(E8="-","Rate Only",IF(E8="","",ROUND($D8*E8,2)))</f>
        <v/>
      </c>
    </row>
    <row r="9" spans="1:6" x14ac:dyDescent="0.25">
      <c r="A9" s="17"/>
      <c r="B9" s="28"/>
      <c r="C9" s="49"/>
      <c r="D9" s="58"/>
      <c r="E9" s="51"/>
      <c r="F9" s="51"/>
    </row>
    <row r="10" spans="1:6" x14ac:dyDescent="0.25">
      <c r="A10" s="17"/>
      <c r="B10" s="28" t="s">
        <v>268</v>
      </c>
      <c r="C10" s="49" t="s">
        <v>21</v>
      </c>
      <c r="D10" s="58">
        <v>305</v>
      </c>
      <c r="E10" s="43"/>
      <c r="F10" s="47" t="str">
        <f t="shared" ref="F10" si="1">IF(E10="-","Rate Only",IF(E10="","",ROUND($D10*E10,2)))</f>
        <v/>
      </c>
    </row>
    <row r="11" spans="1:6" x14ac:dyDescent="0.25">
      <c r="A11" s="17"/>
      <c r="B11" s="28"/>
      <c r="C11" s="49"/>
      <c r="D11" s="58"/>
      <c r="E11" s="51"/>
      <c r="F11" s="51"/>
    </row>
    <row r="12" spans="1:6" ht="15.75" customHeight="1" x14ac:dyDescent="0.25">
      <c r="A12" s="17">
        <v>52.02</v>
      </c>
      <c r="B12" s="28" t="s">
        <v>269</v>
      </c>
      <c r="C12" s="49" t="s">
        <v>20</v>
      </c>
      <c r="D12" s="58">
        <v>1900</v>
      </c>
      <c r="E12" s="43"/>
      <c r="F12" s="47" t="str">
        <f t="shared" ref="F12" si="2">IF(E12="-","Rate Only",IF(E12="","",ROUND($D12*E12,2)))</f>
        <v/>
      </c>
    </row>
    <row r="13" spans="1:6" x14ac:dyDescent="0.25">
      <c r="A13" s="17"/>
      <c r="B13" s="28"/>
      <c r="C13" s="49"/>
      <c r="D13" s="58"/>
      <c r="E13" s="51"/>
      <c r="F13" s="51"/>
    </row>
    <row r="14" spans="1:6" x14ac:dyDescent="0.25">
      <c r="A14" s="17">
        <v>52.03</v>
      </c>
      <c r="B14" s="28" t="s">
        <v>270</v>
      </c>
      <c r="C14" s="49"/>
      <c r="D14" s="58"/>
      <c r="E14" s="51"/>
      <c r="F14" s="51"/>
    </row>
    <row r="15" spans="1:6" x14ac:dyDescent="0.25">
      <c r="A15" s="17"/>
      <c r="B15" s="28"/>
      <c r="C15" s="49"/>
      <c r="D15" s="58"/>
      <c r="E15" s="51"/>
      <c r="F15" s="51"/>
    </row>
    <row r="16" spans="1:6" x14ac:dyDescent="0.25">
      <c r="A16" s="17"/>
      <c r="B16" s="28" t="s">
        <v>271</v>
      </c>
      <c r="C16" s="49"/>
      <c r="D16" s="58"/>
      <c r="E16" s="51"/>
      <c r="F16" s="51"/>
    </row>
    <row r="17" spans="1:6" x14ac:dyDescent="0.25">
      <c r="A17" s="17"/>
      <c r="B17" s="28"/>
      <c r="C17" s="49"/>
      <c r="D17" s="58"/>
      <c r="E17" s="51"/>
      <c r="F17" s="51"/>
    </row>
    <row r="18" spans="1:6" ht="39" x14ac:dyDescent="0.25">
      <c r="A18" s="17"/>
      <c r="B18" s="28" t="s">
        <v>275</v>
      </c>
      <c r="C18" s="49" t="s">
        <v>21</v>
      </c>
      <c r="D18" s="58">
        <v>440</v>
      </c>
      <c r="E18" s="43"/>
      <c r="F18" s="47" t="str">
        <f t="shared" ref="F18" si="3">IF(E18="-","Rate Only",IF(E18="","",ROUND($D18*E18,2)))</f>
        <v/>
      </c>
    </row>
    <row r="19" spans="1:6" x14ac:dyDescent="0.25">
      <c r="A19" s="17"/>
      <c r="B19" s="28"/>
      <c r="C19" s="49"/>
      <c r="D19" s="58"/>
      <c r="E19" s="51"/>
      <c r="F19" s="51"/>
    </row>
    <row r="20" spans="1:6" ht="39" x14ac:dyDescent="0.25">
      <c r="A20" s="17"/>
      <c r="B20" s="28" t="s">
        <v>274</v>
      </c>
      <c r="C20" s="49" t="s">
        <v>21</v>
      </c>
      <c r="D20" s="58">
        <v>190</v>
      </c>
      <c r="E20" s="43"/>
      <c r="F20" s="47" t="str">
        <f t="shared" ref="F20" si="4">IF(E20="-","Rate Only",IF(E20="","",ROUND($D20*E20,2)))</f>
        <v/>
      </c>
    </row>
    <row r="21" spans="1:6" x14ac:dyDescent="0.25">
      <c r="A21" s="17"/>
      <c r="B21" s="28"/>
      <c r="C21" s="49"/>
      <c r="D21" s="58"/>
      <c r="E21" s="51"/>
      <c r="F21" s="51"/>
    </row>
    <row r="22" spans="1:6" x14ac:dyDescent="0.25">
      <c r="A22" s="17"/>
      <c r="B22" s="28" t="s">
        <v>520</v>
      </c>
      <c r="C22" s="49"/>
      <c r="D22" s="58"/>
      <c r="E22" s="51"/>
      <c r="F22" s="51"/>
    </row>
    <row r="23" spans="1:6" x14ac:dyDescent="0.25">
      <c r="A23" s="17"/>
      <c r="B23" s="28"/>
      <c r="C23" s="49"/>
      <c r="D23" s="58"/>
      <c r="E23" s="51"/>
      <c r="F23" s="51"/>
    </row>
    <row r="24" spans="1:6" ht="51.75" x14ac:dyDescent="0.25">
      <c r="A24" s="17"/>
      <c r="B24" s="28" t="s">
        <v>276</v>
      </c>
      <c r="C24" s="49" t="s">
        <v>21</v>
      </c>
      <c r="D24" s="58">
        <v>190</v>
      </c>
      <c r="E24" s="43"/>
      <c r="F24" s="47" t="str">
        <f t="shared" ref="F24" si="5">IF(E24="-","Rate Only",IF(E24="","",ROUND($D24*E24,2)))</f>
        <v/>
      </c>
    </row>
    <row r="25" spans="1:6" x14ac:dyDescent="0.25">
      <c r="A25" s="17"/>
      <c r="B25" s="28"/>
      <c r="C25" s="49"/>
      <c r="D25" s="58"/>
      <c r="E25" s="51"/>
      <c r="F25" s="51"/>
    </row>
    <row r="26" spans="1:6" x14ac:dyDescent="0.25">
      <c r="A26" s="17">
        <v>52.04</v>
      </c>
      <c r="B26" s="28" t="s">
        <v>272</v>
      </c>
      <c r="C26" s="49"/>
      <c r="D26" s="58"/>
      <c r="E26" s="51"/>
      <c r="F26" s="51"/>
    </row>
    <row r="27" spans="1:6" x14ac:dyDescent="0.25">
      <c r="A27" s="17"/>
      <c r="B27" s="28"/>
      <c r="C27" s="49"/>
      <c r="D27" s="58"/>
      <c r="E27" s="51"/>
      <c r="F27" s="51"/>
    </row>
    <row r="28" spans="1:6" x14ac:dyDescent="0.25">
      <c r="A28" s="17"/>
      <c r="B28" s="28" t="s">
        <v>273</v>
      </c>
      <c r="C28" s="49" t="s">
        <v>20</v>
      </c>
      <c r="D28" s="58">
        <v>640</v>
      </c>
      <c r="E28" s="43"/>
      <c r="F28" s="47" t="str">
        <f t="shared" ref="F28" si="6">IF(E28="-","Rate Only",IF(E28="","",ROUND($D28*E28,2)))</f>
        <v/>
      </c>
    </row>
    <row r="29" spans="1:6" x14ac:dyDescent="0.25">
      <c r="A29" s="17"/>
      <c r="B29" s="28"/>
      <c r="C29" s="11"/>
      <c r="D29" s="13"/>
      <c r="E29" s="6"/>
      <c r="F29" s="6"/>
    </row>
    <row r="30" spans="1:6" x14ac:dyDescent="0.25">
      <c r="A30" s="17"/>
      <c r="B30" s="28"/>
      <c r="C30" s="11"/>
      <c r="D30" s="13"/>
      <c r="E30" s="6"/>
      <c r="F30" s="6"/>
    </row>
    <row r="31" spans="1:6" x14ac:dyDescent="0.25">
      <c r="A31" s="17"/>
      <c r="B31" s="28"/>
      <c r="C31" s="11"/>
      <c r="D31" s="13"/>
      <c r="E31" s="6"/>
      <c r="F31" s="6"/>
    </row>
    <row r="32" spans="1:6" x14ac:dyDescent="0.25">
      <c r="A32" s="17"/>
      <c r="B32" s="28"/>
      <c r="C32" s="11"/>
      <c r="D32" s="13"/>
      <c r="E32" s="6"/>
      <c r="F32" s="6"/>
    </row>
    <row r="33" spans="1:6" x14ac:dyDescent="0.25">
      <c r="A33" s="17"/>
      <c r="B33" s="28"/>
      <c r="C33" s="11"/>
      <c r="D33" s="13"/>
      <c r="E33" s="6"/>
      <c r="F33" s="6"/>
    </row>
    <row r="34" spans="1:6" x14ac:dyDescent="0.25">
      <c r="A34" s="17"/>
      <c r="B34" s="28"/>
      <c r="C34" s="11"/>
      <c r="D34" s="13"/>
      <c r="E34" s="6"/>
      <c r="F34" s="6"/>
    </row>
    <row r="35" spans="1:6" x14ac:dyDescent="0.25">
      <c r="A35" s="17"/>
      <c r="B35" s="28"/>
      <c r="C35" s="11"/>
      <c r="D35" s="13"/>
      <c r="E35" s="6"/>
      <c r="F35" s="6"/>
    </row>
    <row r="36" spans="1:6" x14ac:dyDescent="0.25">
      <c r="A36" s="17"/>
      <c r="B36" s="28"/>
      <c r="C36" s="11"/>
      <c r="D36" s="13"/>
      <c r="E36" s="6"/>
      <c r="F36" s="6"/>
    </row>
    <row r="37" spans="1:6" x14ac:dyDescent="0.25">
      <c r="A37" s="17"/>
      <c r="B37" s="28"/>
      <c r="C37" s="11"/>
      <c r="D37" s="13"/>
      <c r="E37" s="6"/>
      <c r="F37" s="6"/>
    </row>
    <row r="38" spans="1:6" x14ac:dyDescent="0.25">
      <c r="A38" s="17"/>
      <c r="B38" s="28"/>
      <c r="C38" s="11"/>
      <c r="D38" s="13"/>
      <c r="E38" s="6"/>
      <c r="F38" s="6"/>
    </row>
    <row r="39" spans="1:6" x14ac:dyDescent="0.25">
      <c r="A39" s="55"/>
      <c r="B39" s="33"/>
      <c r="C39" s="2"/>
      <c r="D39" s="31"/>
      <c r="E39" s="3"/>
      <c r="F39" s="3"/>
    </row>
    <row r="40" spans="1:6" x14ac:dyDescent="0.25">
      <c r="A40" s="17"/>
      <c r="B40" s="454" t="s">
        <v>14</v>
      </c>
      <c r="C40" s="455"/>
      <c r="D40" s="455"/>
      <c r="E40" s="456"/>
      <c r="F40" s="48" t="str">
        <f>IF(SUM(F4:F38)&gt;0,SUM(F4:F38)," ")</f>
        <v xml:space="preserve"> </v>
      </c>
    </row>
    <row r="41" spans="1:6" x14ac:dyDescent="0.25">
      <c r="A41" s="56"/>
      <c r="B41" s="35"/>
      <c r="C41" s="8"/>
      <c r="D41" s="32"/>
      <c r="E41" s="9"/>
      <c r="F41" s="9"/>
    </row>
    <row r="42" spans="1:6" x14ac:dyDescent="0.25">
      <c r="C42" s="85"/>
    </row>
  </sheetData>
  <mergeCells count="1">
    <mergeCell ref="B40:E40"/>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A ROADWORKS
</oddHeader>
    <oddFooter>&amp;R&amp;8&amp;Z&amp;F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90"/>
  <sheetViews>
    <sheetView view="pageLayout" topLeftCell="B1" zoomScale="115" zoomScaleNormal="100" zoomScalePageLayoutView="115" workbookViewId="0">
      <selection activeCell="G1" sqref="G1:AJ1048576"/>
    </sheetView>
  </sheetViews>
  <sheetFormatPr defaultRowHeight="15" x14ac:dyDescent="0.25"/>
  <cols>
    <col min="1" max="1" width="9.140625" style="86"/>
    <col min="2" max="2" width="33.7109375" style="108" customWidth="1"/>
    <col min="3" max="3" width="8" style="103" customWidth="1"/>
    <col min="4" max="5" width="10.85546875" style="103" customWidth="1"/>
    <col min="6" max="6" width="13.28515625" style="103" customWidth="1"/>
  </cols>
  <sheetData>
    <row r="1" spans="1:6" ht="15" customHeight="1" x14ac:dyDescent="0.25">
      <c r="A1" s="74"/>
      <c r="B1" s="64"/>
      <c r="C1" s="63"/>
      <c r="D1" s="66"/>
      <c r="E1" s="100"/>
      <c r="F1" s="100"/>
    </row>
    <row r="2" spans="1:6" x14ac:dyDescent="0.25">
      <c r="A2" s="77" t="s">
        <v>0</v>
      </c>
      <c r="B2" s="68" t="s">
        <v>1</v>
      </c>
      <c r="C2" s="49" t="s">
        <v>2</v>
      </c>
      <c r="D2" s="58" t="s">
        <v>3</v>
      </c>
      <c r="E2" s="87" t="s">
        <v>4</v>
      </c>
      <c r="F2" s="87" t="s">
        <v>5</v>
      </c>
    </row>
    <row r="3" spans="1:6" x14ac:dyDescent="0.25">
      <c r="A3" s="79"/>
      <c r="B3" s="70"/>
      <c r="C3" s="61"/>
      <c r="D3" s="72"/>
      <c r="E3" s="101"/>
      <c r="F3" s="101"/>
    </row>
    <row r="4" spans="1:6" x14ac:dyDescent="0.25">
      <c r="A4" s="77" t="s">
        <v>518</v>
      </c>
      <c r="B4" s="68" t="s">
        <v>277</v>
      </c>
      <c r="C4" s="38"/>
      <c r="D4" s="50"/>
      <c r="E4" s="51"/>
      <c r="F4" s="51"/>
    </row>
    <row r="5" spans="1:6" x14ac:dyDescent="0.25">
      <c r="A5" s="77"/>
      <c r="B5" s="68"/>
      <c r="C5" s="38"/>
      <c r="D5" s="50"/>
      <c r="E5" s="51"/>
      <c r="F5" s="51"/>
    </row>
    <row r="6" spans="1:6" x14ac:dyDescent="0.25">
      <c r="A6" s="77" t="s">
        <v>519</v>
      </c>
      <c r="B6" s="68" t="s">
        <v>297</v>
      </c>
      <c r="C6" s="38"/>
      <c r="D6" s="50"/>
      <c r="E6" s="51"/>
      <c r="F6" s="51"/>
    </row>
    <row r="7" spans="1:6" x14ac:dyDescent="0.25">
      <c r="A7" s="77"/>
      <c r="B7" s="68"/>
      <c r="C7" s="38"/>
      <c r="D7" s="50"/>
      <c r="E7" s="51"/>
      <c r="F7" s="51"/>
    </row>
    <row r="8" spans="1:6" x14ac:dyDescent="0.25">
      <c r="A8" s="77"/>
      <c r="B8" s="68" t="s">
        <v>298</v>
      </c>
      <c r="C8" s="38"/>
      <c r="D8" s="50"/>
      <c r="E8" s="51"/>
      <c r="F8" s="51"/>
    </row>
    <row r="9" spans="1:6" x14ac:dyDescent="0.25">
      <c r="A9" s="77"/>
      <c r="B9" s="68"/>
      <c r="C9" s="38"/>
      <c r="D9" s="50"/>
      <c r="E9" s="51"/>
      <c r="F9" s="51"/>
    </row>
    <row r="10" spans="1:6" x14ac:dyDescent="0.25">
      <c r="A10" s="77"/>
      <c r="B10" s="68" t="s">
        <v>299</v>
      </c>
      <c r="C10" s="38" t="s">
        <v>122</v>
      </c>
      <c r="D10" s="50">
        <v>25000</v>
      </c>
      <c r="E10" s="43"/>
      <c r="F10" s="47" t="str">
        <f t="shared" ref="F10" si="0">IF(E10="-","Rate Only",IF(E10="","",ROUND($D10*E10,2)))</f>
        <v/>
      </c>
    </row>
    <row r="11" spans="1:6" x14ac:dyDescent="0.25">
      <c r="A11" s="77"/>
      <c r="B11" s="68"/>
      <c r="C11" s="38"/>
      <c r="D11" s="50"/>
      <c r="E11" s="51"/>
      <c r="F11" s="51"/>
    </row>
    <row r="12" spans="1:6" x14ac:dyDescent="0.25">
      <c r="A12" s="77"/>
      <c r="B12" s="68" t="s">
        <v>300</v>
      </c>
      <c r="C12" s="38" t="s">
        <v>122</v>
      </c>
      <c r="D12" s="50">
        <v>3600</v>
      </c>
      <c r="E12" s="43"/>
      <c r="F12" s="47" t="str">
        <f t="shared" ref="F12" si="1">IF(E12="-","Rate Only",IF(E12="","",ROUND($D12*E12,2)))</f>
        <v/>
      </c>
    </row>
    <row r="13" spans="1:6" x14ac:dyDescent="0.25">
      <c r="A13" s="77"/>
      <c r="B13" s="68"/>
      <c r="C13" s="38"/>
      <c r="D13" s="50"/>
      <c r="E13" s="51"/>
      <c r="F13" s="51"/>
    </row>
    <row r="14" spans="1:6" x14ac:dyDescent="0.25">
      <c r="A14" s="77"/>
      <c r="B14" s="68" t="s">
        <v>301</v>
      </c>
      <c r="C14" s="38"/>
      <c r="D14" s="50"/>
      <c r="E14" s="51"/>
      <c r="F14" s="51"/>
    </row>
    <row r="15" spans="1:6" x14ac:dyDescent="0.25">
      <c r="A15" s="77"/>
      <c r="B15" s="68"/>
      <c r="C15" s="38"/>
      <c r="D15" s="50"/>
      <c r="E15" s="51"/>
      <c r="F15" s="51"/>
    </row>
    <row r="16" spans="1:6" x14ac:dyDescent="0.25">
      <c r="A16" s="77"/>
      <c r="B16" s="68" t="s">
        <v>302</v>
      </c>
      <c r="C16" s="38" t="s">
        <v>15</v>
      </c>
      <c r="D16" s="50">
        <v>25</v>
      </c>
      <c r="E16" s="43"/>
      <c r="F16" s="47" t="str">
        <f t="shared" ref="F16" si="2">IF(E16="-","Rate Only",IF(E16="","",ROUND($D16*E16,2)))</f>
        <v/>
      </c>
    </row>
    <row r="17" spans="1:6" x14ac:dyDescent="0.25">
      <c r="A17" s="77"/>
      <c r="B17" s="68"/>
      <c r="C17" s="38"/>
      <c r="D17" s="50"/>
      <c r="E17" s="51"/>
      <c r="F17" s="51"/>
    </row>
    <row r="18" spans="1:6" ht="38.25" x14ac:dyDescent="0.25">
      <c r="A18" s="77"/>
      <c r="B18" s="68" t="s">
        <v>303</v>
      </c>
      <c r="C18" s="38" t="s">
        <v>15</v>
      </c>
      <c r="D18" s="50">
        <v>45</v>
      </c>
      <c r="E18" s="43"/>
      <c r="F18" s="47" t="str">
        <f t="shared" ref="F18" si="3">IF(E18="-","Rate Only",IF(E18="","",ROUND($D18*E18,2)))</f>
        <v/>
      </c>
    </row>
    <row r="19" spans="1:6" x14ac:dyDescent="0.25">
      <c r="A19" s="77"/>
      <c r="B19" s="68"/>
      <c r="C19" s="38"/>
      <c r="D19" s="50"/>
      <c r="E19" s="51"/>
      <c r="F19" s="51"/>
    </row>
    <row r="20" spans="1:6" x14ac:dyDescent="0.25">
      <c r="A20" s="77"/>
      <c r="B20" s="68" t="s">
        <v>304</v>
      </c>
      <c r="C20" s="38" t="s">
        <v>15</v>
      </c>
      <c r="D20" s="50">
        <v>80</v>
      </c>
      <c r="E20" s="43"/>
      <c r="F20" s="47" t="str">
        <f t="shared" ref="F20" si="4">IF(E20="-","Rate Only",IF(E20="","",ROUND($D20*E20,2)))</f>
        <v/>
      </c>
    </row>
    <row r="21" spans="1:6" x14ac:dyDescent="0.25">
      <c r="A21" s="77"/>
      <c r="B21" s="68"/>
      <c r="C21" s="38"/>
      <c r="D21" s="50"/>
      <c r="E21" s="51"/>
      <c r="F21" s="51"/>
    </row>
    <row r="22" spans="1:6" x14ac:dyDescent="0.25">
      <c r="A22" s="77">
        <v>54.05</v>
      </c>
      <c r="B22" s="68" t="s">
        <v>280</v>
      </c>
      <c r="C22" s="38" t="s">
        <v>15</v>
      </c>
      <c r="D22" s="50">
        <v>225</v>
      </c>
      <c r="E22" s="43"/>
      <c r="F22" s="47" t="str">
        <f t="shared" ref="F22" si="5">IF(E22="-","Rate Only",IF(E22="","",ROUND($D22*E22,2)))</f>
        <v/>
      </c>
    </row>
    <row r="23" spans="1:6" x14ac:dyDescent="0.25">
      <c r="A23" s="77"/>
      <c r="B23" s="68"/>
      <c r="C23" s="38"/>
      <c r="D23" s="50"/>
      <c r="E23" s="51"/>
      <c r="F23" s="51"/>
    </row>
    <row r="24" spans="1:6" x14ac:dyDescent="0.25">
      <c r="A24" s="77">
        <v>54.06</v>
      </c>
      <c r="B24" s="68" t="s">
        <v>281</v>
      </c>
      <c r="C24" s="38" t="s">
        <v>15</v>
      </c>
      <c r="D24" s="50">
        <v>6600</v>
      </c>
      <c r="E24" s="43"/>
      <c r="F24" s="47" t="str">
        <f t="shared" ref="F24" si="6">IF(E24="-","Rate Only",IF(E24="","",ROUND($D24*E24,2)))</f>
        <v/>
      </c>
    </row>
    <row r="25" spans="1:6" x14ac:dyDescent="0.25">
      <c r="A25" s="77"/>
      <c r="B25" s="68"/>
      <c r="C25" s="38"/>
      <c r="D25" s="50"/>
      <c r="E25" s="51"/>
      <c r="F25" s="51"/>
    </row>
    <row r="26" spans="1:6" x14ac:dyDescent="0.25">
      <c r="A26" s="77" t="s">
        <v>305</v>
      </c>
      <c r="B26" s="68" t="s">
        <v>282</v>
      </c>
      <c r="C26" s="38" t="s">
        <v>122</v>
      </c>
      <c r="D26" s="50">
        <v>10000</v>
      </c>
      <c r="E26" s="43"/>
      <c r="F26" s="47" t="str">
        <f t="shared" ref="F26" si="7">IF(E26="-","Rate Only",IF(E26="","",ROUND($D26*E26,2)))</f>
        <v/>
      </c>
    </row>
    <row r="27" spans="1:6" x14ac:dyDescent="0.25">
      <c r="A27" s="77"/>
      <c r="B27" s="68"/>
      <c r="C27" s="38"/>
      <c r="D27" s="50"/>
      <c r="E27" s="51"/>
      <c r="F27" s="51"/>
    </row>
    <row r="28" spans="1:6" ht="25.5" x14ac:dyDescent="0.25">
      <c r="A28" s="77">
        <v>54.09</v>
      </c>
      <c r="B28" s="68" t="s">
        <v>283</v>
      </c>
      <c r="C28" s="38"/>
      <c r="D28" s="50"/>
      <c r="E28" s="51"/>
      <c r="F28" s="51"/>
    </row>
    <row r="29" spans="1:6" x14ac:dyDescent="0.25">
      <c r="A29" s="77"/>
      <c r="B29" s="68"/>
      <c r="C29" s="38"/>
      <c r="D29" s="50"/>
      <c r="E29" s="51"/>
      <c r="F29" s="51"/>
    </row>
    <row r="30" spans="1:6" x14ac:dyDescent="0.25">
      <c r="A30" s="77"/>
      <c r="B30" s="68" t="s">
        <v>284</v>
      </c>
      <c r="C30" s="38" t="s">
        <v>122</v>
      </c>
      <c r="D30" s="50">
        <v>1000</v>
      </c>
      <c r="E30" s="43"/>
      <c r="F30" s="47" t="str">
        <f t="shared" ref="F30" si="8">IF(E30="-","Rate Only",IF(E30="","",ROUND($D30*E30,2)))</f>
        <v/>
      </c>
    </row>
    <row r="31" spans="1:6" x14ac:dyDescent="0.25">
      <c r="A31" s="77"/>
      <c r="B31" s="68"/>
      <c r="C31" s="38"/>
      <c r="D31" s="50"/>
      <c r="E31" s="51"/>
      <c r="F31" s="51"/>
    </row>
    <row r="32" spans="1:6" x14ac:dyDescent="0.25">
      <c r="A32" s="77"/>
      <c r="B32" s="68" t="s">
        <v>285</v>
      </c>
      <c r="C32" s="38" t="s">
        <v>122</v>
      </c>
      <c r="D32" s="50">
        <v>1000</v>
      </c>
      <c r="E32" s="43"/>
      <c r="F32" s="47" t="str">
        <f t="shared" ref="F32" si="9">IF(E32="-","Rate Only",IF(E32="","",ROUND($D32*E32,2)))</f>
        <v/>
      </c>
    </row>
    <row r="33" spans="1:6" x14ac:dyDescent="0.25">
      <c r="A33" s="77"/>
      <c r="B33" s="68"/>
      <c r="C33" s="38"/>
      <c r="D33" s="50"/>
      <c r="E33" s="51"/>
      <c r="F33" s="51"/>
    </row>
    <row r="34" spans="1:6" ht="25.5" x14ac:dyDescent="0.25">
      <c r="A34" s="77">
        <v>54.1</v>
      </c>
      <c r="B34" s="68" t="s">
        <v>286</v>
      </c>
      <c r="C34" s="38"/>
      <c r="D34" s="50"/>
      <c r="E34" s="51"/>
      <c r="F34" s="51"/>
    </row>
    <row r="35" spans="1:6" x14ac:dyDescent="0.25">
      <c r="A35" s="77"/>
      <c r="B35" s="68"/>
      <c r="C35" s="38"/>
      <c r="D35" s="50"/>
      <c r="E35" s="51"/>
      <c r="F35" s="51"/>
    </row>
    <row r="36" spans="1:6" x14ac:dyDescent="0.25">
      <c r="A36" s="77"/>
      <c r="B36" s="68" t="s">
        <v>278</v>
      </c>
      <c r="C36" s="38" t="s">
        <v>15</v>
      </c>
      <c r="D36" s="50">
        <v>10</v>
      </c>
      <c r="E36" s="43"/>
      <c r="F36" s="47" t="str">
        <f t="shared" ref="F36" si="10">IF(E36="-","Rate Only",IF(E36="","",ROUND($D36*E36,2)))</f>
        <v/>
      </c>
    </row>
    <row r="37" spans="1:6" x14ac:dyDescent="0.25">
      <c r="A37" s="77"/>
      <c r="B37" s="68"/>
      <c r="C37" s="38"/>
      <c r="D37" s="50"/>
      <c r="E37" s="51"/>
      <c r="F37" s="51"/>
    </row>
    <row r="38" spans="1:6" ht="38.25" x14ac:dyDescent="0.25">
      <c r="A38" s="77"/>
      <c r="B38" s="68" t="s">
        <v>279</v>
      </c>
      <c r="C38" s="38" t="s">
        <v>15</v>
      </c>
      <c r="D38" s="50">
        <v>10</v>
      </c>
      <c r="E38" s="43"/>
      <c r="F38" s="47" t="str">
        <f t="shared" ref="F38" si="11">IF(E38="-","Rate Only",IF(E38="","",ROUND($D38*E38,2)))</f>
        <v/>
      </c>
    </row>
    <row r="39" spans="1:6" x14ac:dyDescent="0.25">
      <c r="A39" s="77"/>
      <c r="B39" s="68"/>
      <c r="C39" s="38"/>
      <c r="D39" s="50"/>
      <c r="E39" s="51"/>
      <c r="F39" s="51"/>
    </row>
    <row r="40" spans="1:6" x14ac:dyDescent="0.25">
      <c r="A40" s="77"/>
      <c r="B40" s="68"/>
      <c r="C40" s="38"/>
      <c r="D40" s="50"/>
      <c r="E40" s="51"/>
      <c r="F40" s="51"/>
    </row>
    <row r="41" spans="1:6" x14ac:dyDescent="0.25">
      <c r="A41" s="77"/>
      <c r="B41" s="68"/>
      <c r="C41" s="38"/>
      <c r="D41" s="50"/>
      <c r="E41" s="51"/>
      <c r="F41" s="51"/>
    </row>
    <row r="42" spans="1:6" x14ac:dyDescent="0.25">
      <c r="A42" s="74"/>
      <c r="B42" s="64"/>
      <c r="C42" s="75"/>
      <c r="D42" s="75"/>
      <c r="E42" s="100"/>
      <c r="F42" s="100"/>
    </row>
    <row r="43" spans="1:6" ht="15" customHeight="1" x14ac:dyDescent="0.25">
      <c r="A43" s="77"/>
      <c r="B43" s="460" t="s">
        <v>33</v>
      </c>
      <c r="C43" s="461"/>
      <c r="D43" s="461"/>
      <c r="E43" s="462"/>
      <c r="F43" s="48" t="str">
        <f>IF(SUM(F7:F41)&gt;0,SUM(F7:F41)," ")</f>
        <v xml:space="preserve"> </v>
      </c>
    </row>
    <row r="44" spans="1:6" x14ac:dyDescent="0.25">
      <c r="A44" s="79"/>
      <c r="B44" s="70"/>
      <c r="C44" s="80"/>
      <c r="D44" s="80"/>
      <c r="E44" s="101"/>
      <c r="F44" s="101"/>
    </row>
    <row r="45" spans="1:6" x14ac:dyDescent="0.25">
      <c r="C45" s="85"/>
    </row>
    <row r="46" spans="1:6" ht="15" customHeight="1" x14ac:dyDescent="0.25">
      <c r="A46" s="74"/>
      <c r="B46" s="64"/>
      <c r="C46" s="63"/>
      <c r="D46" s="66"/>
      <c r="E46" s="100"/>
      <c r="F46" s="100"/>
    </row>
    <row r="47" spans="1:6" x14ac:dyDescent="0.25">
      <c r="A47" s="77" t="s">
        <v>0</v>
      </c>
      <c r="B47" s="68" t="s">
        <v>1</v>
      </c>
      <c r="C47" s="49" t="s">
        <v>2</v>
      </c>
      <c r="D47" s="58" t="s">
        <v>3</v>
      </c>
      <c r="E47" s="87" t="s">
        <v>4</v>
      </c>
      <c r="F47" s="87" t="s">
        <v>5</v>
      </c>
    </row>
    <row r="48" spans="1:6" x14ac:dyDescent="0.25">
      <c r="A48" s="79"/>
      <c r="B48" s="70"/>
      <c r="C48" s="61"/>
      <c r="D48" s="72"/>
      <c r="E48" s="101"/>
      <c r="F48" s="101"/>
    </row>
    <row r="49" spans="1:6" x14ac:dyDescent="0.25">
      <c r="A49" s="74"/>
      <c r="B49" s="64"/>
      <c r="C49" s="75"/>
      <c r="D49" s="75"/>
      <c r="E49" s="100"/>
      <c r="F49" s="100"/>
    </row>
    <row r="50" spans="1:6" ht="15" customHeight="1" x14ac:dyDescent="0.25">
      <c r="A50" s="77"/>
      <c r="B50" s="460" t="s">
        <v>34</v>
      </c>
      <c r="C50" s="461"/>
      <c r="D50" s="461"/>
      <c r="E50" s="462"/>
      <c r="F50" s="52" t="str">
        <f>F43</f>
        <v xml:space="preserve"> </v>
      </c>
    </row>
    <row r="51" spans="1:6" x14ac:dyDescent="0.25">
      <c r="A51" s="79"/>
      <c r="B51" s="70"/>
      <c r="C51" s="80"/>
      <c r="D51" s="80"/>
      <c r="E51" s="101"/>
      <c r="F51" s="101"/>
    </row>
    <row r="52" spans="1:6" ht="38.25" x14ac:dyDescent="0.25">
      <c r="A52" s="77">
        <v>54.11</v>
      </c>
      <c r="B52" s="68" t="s">
        <v>287</v>
      </c>
      <c r="C52" s="38"/>
      <c r="D52" s="50"/>
      <c r="E52" s="51"/>
      <c r="F52" s="51"/>
    </row>
    <row r="53" spans="1:6" x14ac:dyDescent="0.25">
      <c r="A53" s="77"/>
      <c r="B53" s="68"/>
      <c r="C53" s="38"/>
      <c r="D53" s="50"/>
      <c r="E53" s="51"/>
      <c r="F53" s="51"/>
    </row>
    <row r="54" spans="1:6" x14ac:dyDescent="0.25">
      <c r="A54" s="77"/>
      <c r="B54" s="68" t="s">
        <v>288</v>
      </c>
      <c r="C54" s="38" t="s">
        <v>122</v>
      </c>
      <c r="D54" s="50">
        <v>500</v>
      </c>
      <c r="E54" s="43"/>
      <c r="F54" s="47" t="str">
        <f t="shared" ref="F54" si="12">IF(E54="-","Rate Only",IF(E54="","",ROUND($D54*E54,2)))</f>
        <v/>
      </c>
    </row>
    <row r="55" spans="1:6" ht="15.75" customHeight="1" x14ac:dyDescent="0.25">
      <c r="A55" s="77"/>
      <c r="B55" s="68"/>
      <c r="C55" s="38"/>
      <c r="D55" s="50"/>
      <c r="E55" s="51"/>
      <c r="F55" s="51"/>
    </row>
    <row r="56" spans="1:6" x14ac:dyDescent="0.25">
      <c r="A56" s="77"/>
      <c r="B56" s="68" t="s">
        <v>289</v>
      </c>
      <c r="C56" s="38" t="s">
        <v>15</v>
      </c>
      <c r="D56" s="50">
        <v>100</v>
      </c>
      <c r="E56" s="43"/>
      <c r="F56" s="47" t="str">
        <f t="shared" ref="F56" si="13">IF(E56="-","Rate Only",IF(E56="","",ROUND($D56*E56,2)))</f>
        <v/>
      </c>
    </row>
    <row r="57" spans="1:6" ht="15.75" customHeight="1" x14ac:dyDescent="0.25">
      <c r="A57" s="77"/>
      <c r="B57" s="68"/>
      <c r="C57" s="38"/>
      <c r="D57" s="50"/>
      <c r="E57" s="51"/>
      <c r="F57" s="51"/>
    </row>
    <row r="58" spans="1:6" x14ac:dyDescent="0.25">
      <c r="A58" s="77"/>
      <c r="B58" s="68" t="s">
        <v>291</v>
      </c>
      <c r="C58" s="38" t="s">
        <v>15</v>
      </c>
      <c r="D58" s="50">
        <v>20</v>
      </c>
      <c r="E58" s="43"/>
      <c r="F58" s="47" t="str">
        <f t="shared" ref="F58" si="14">IF(E58="-","Rate Only",IF(E58="","",ROUND($D58*E58,2)))</f>
        <v/>
      </c>
    </row>
    <row r="59" spans="1:6" x14ac:dyDescent="0.25">
      <c r="A59" s="77"/>
      <c r="B59" s="68"/>
      <c r="C59" s="38"/>
      <c r="D59" s="50"/>
      <c r="E59" s="51"/>
      <c r="F59" s="51"/>
    </row>
    <row r="60" spans="1:6" x14ac:dyDescent="0.25">
      <c r="A60" s="77"/>
      <c r="B60" s="68" t="s">
        <v>290</v>
      </c>
      <c r="C60" s="38" t="s">
        <v>15</v>
      </c>
      <c r="D60" s="50">
        <v>100</v>
      </c>
      <c r="E60" s="43"/>
      <c r="F60" s="47" t="str">
        <f t="shared" ref="F60" si="15">IF(E60="-","Rate Only",IF(E60="","",ROUND($D60*E60,2)))</f>
        <v/>
      </c>
    </row>
    <row r="61" spans="1:6" x14ac:dyDescent="0.25">
      <c r="A61" s="77"/>
      <c r="B61" s="68"/>
      <c r="C61" s="38"/>
      <c r="D61" s="50"/>
      <c r="E61" s="51"/>
      <c r="F61" s="51"/>
    </row>
    <row r="62" spans="1:6" x14ac:dyDescent="0.25">
      <c r="A62" s="77"/>
      <c r="B62" s="68" t="s">
        <v>295</v>
      </c>
      <c r="C62" s="38" t="s">
        <v>15</v>
      </c>
      <c r="D62" s="50">
        <v>100</v>
      </c>
      <c r="E62" s="43"/>
      <c r="F62" s="47" t="str">
        <f t="shared" ref="F62" si="16">IF(E62="-","Rate Only",IF(E62="","",ROUND($D62*E62,2)))</f>
        <v/>
      </c>
    </row>
    <row r="63" spans="1:6" x14ac:dyDescent="0.25">
      <c r="A63" s="77"/>
      <c r="B63" s="68"/>
      <c r="C63" s="38"/>
      <c r="D63" s="50"/>
      <c r="E63" s="51"/>
      <c r="F63" s="51"/>
    </row>
    <row r="64" spans="1:6" ht="25.5" x14ac:dyDescent="0.25">
      <c r="A64" s="77"/>
      <c r="B64" s="68" t="s">
        <v>292</v>
      </c>
      <c r="C64" s="38" t="s">
        <v>15</v>
      </c>
      <c r="D64" s="50">
        <v>100</v>
      </c>
      <c r="E64" s="43"/>
      <c r="F64" s="47" t="str">
        <f t="shared" ref="F64" si="17">IF(E64="-","Rate Only",IF(E64="","",ROUND($D64*E64,2)))</f>
        <v/>
      </c>
    </row>
    <row r="65" spans="1:6" x14ac:dyDescent="0.25">
      <c r="A65" s="77"/>
      <c r="B65" s="68"/>
      <c r="C65" s="38"/>
      <c r="D65" s="50"/>
      <c r="E65" s="51"/>
      <c r="F65" s="51"/>
    </row>
    <row r="66" spans="1:6" ht="25.5" x14ac:dyDescent="0.25">
      <c r="A66" s="77"/>
      <c r="B66" s="68" t="s">
        <v>293</v>
      </c>
      <c r="C66" s="38" t="s">
        <v>15</v>
      </c>
      <c r="D66" s="50">
        <v>100</v>
      </c>
      <c r="E66" s="43"/>
      <c r="F66" s="47" t="str">
        <f t="shared" ref="F66" si="18">IF(E66="-","Rate Only",IF(E66="","",ROUND($D66*E66,2)))</f>
        <v/>
      </c>
    </row>
    <row r="67" spans="1:6" x14ac:dyDescent="0.25">
      <c r="A67" s="77"/>
      <c r="B67" s="68"/>
      <c r="C67" s="38"/>
      <c r="D67" s="50"/>
      <c r="E67" s="51"/>
      <c r="F67" s="51"/>
    </row>
    <row r="68" spans="1:6" x14ac:dyDescent="0.25">
      <c r="A68" s="77"/>
      <c r="B68" s="68" t="s">
        <v>294</v>
      </c>
      <c r="C68" s="38" t="s">
        <v>15</v>
      </c>
      <c r="D68" s="50">
        <v>100</v>
      </c>
      <c r="E68" s="43"/>
      <c r="F68" s="47" t="str">
        <f t="shared" ref="F68" si="19">IF(E68="-","Rate Only",IF(E68="","",ROUND($D68*E68,2)))</f>
        <v/>
      </c>
    </row>
    <row r="69" spans="1:6" x14ac:dyDescent="0.25">
      <c r="A69" s="77"/>
      <c r="B69" s="68"/>
      <c r="C69" s="38"/>
      <c r="D69" s="50"/>
      <c r="E69" s="51"/>
      <c r="F69" s="51"/>
    </row>
    <row r="70" spans="1:6" ht="38.25" x14ac:dyDescent="0.25">
      <c r="A70" s="77">
        <v>54.12</v>
      </c>
      <c r="B70" s="68" t="s">
        <v>296</v>
      </c>
      <c r="C70" s="38" t="s">
        <v>15</v>
      </c>
      <c r="D70" s="50">
        <v>100</v>
      </c>
      <c r="E70" s="43"/>
      <c r="F70" s="47" t="str">
        <f t="shared" ref="F70" si="20">IF(E70="-","Rate Only",IF(E70="","",ROUND($D70*E70,2)))</f>
        <v/>
      </c>
    </row>
    <row r="71" spans="1:6" x14ac:dyDescent="0.25">
      <c r="A71" s="77"/>
      <c r="B71" s="68"/>
      <c r="C71" s="38"/>
      <c r="D71" s="50"/>
      <c r="E71" s="51"/>
      <c r="F71" s="51"/>
    </row>
    <row r="72" spans="1:6" ht="25.5" x14ac:dyDescent="0.25">
      <c r="A72" s="77" t="s">
        <v>306</v>
      </c>
      <c r="B72" s="68" t="s">
        <v>307</v>
      </c>
      <c r="C72" s="38" t="s">
        <v>15</v>
      </c>
      <c r="D72" s="50">
        <v>6600</v>
      </c>
      <c r="E72" s="43"/>
      <c r="F72" s="47" t="str">
        <f t="shared" ref="F72" si="21">IF(E72="-","Rate Only",IF(E72="","",ROUND($D72*E72,2)))</f>
        <v/>
      </c>
    </row>
    <row r="73" spans="1:6" x14ac:dyDescent="0.25">
      <c r="A73" s="77"/>
      <c r="B73" s="68"/>
      <c r="C73" s="38"/>
      <c r="D73" s="50"/>
      <c r="E73" s="51"/>
      <c r="F73" s="51"/>
    </row>
    <row r="74" spans="1:6" x14ac:dyDescent="0.25">
      <c r="A74" s="77" t="s">
        <v>516</v>
      </c>
      <c r="B74" s="68" t="s">
        <v>517</v>
      </c>
      <c r="C74" s="38" t="s">
        <v>122</v>
      </c>
      <c r="D74" s="50">
        <v>16000</v>
      </c>
      <c r="E74" s="43"/>
      <c r="F74" s="47" t="str">
        <f t="shared" ref="F74" si="22">IF(E74="-","Rate Only",IF(E74="","",ROUND($D74*E74,2)))</f>
        <v/>
      </c>
    </row>
    <row r="75" spans="1:6" x14ac:dyDescent="0.25">
      <c r="A75" s="77"/>
      <c r="B75" s="68"/>
      <c r="C75" s="38"/>
      <c r="D75" s="50"/>
      <c r="E75" s="51"/>
      <c r="F75" s="51"/>
    </row>
    <row r="76" spans="1:6" x14ac:dyDescent="0.25">
      <c r="A76" s="77" t="s">
        <v>1351</v>
      </c>
      <c r="B76" s="68" t="s">
        <v>1352</v>
      </c>
      <c r="C76" s="38"/>
      <c r="D76" s="50"/>
      <c r="E76" s="51"/>
      <c r="F76" s="51"/>
    </row>
    <row r="77" spans="1:6" x14ac:dyDescent="0.25">
      <c r="A77" s="77"/>
      <c r="B77" s="68"/>
      <c r="C77" s="38"/>
      <c r="D77" s="50"/>
      <c r="E77" s="51"/>
      <c r="F77" s="51"/>
    </row>
    <row r="78" spans="1:6" x14ac:dyDescent="0.25">
      <c r="A78" s="77"/>
      <c r="B78" s="78" t="s">
        <v>1353</v>
      </c>
      <c r="C78" s="49" t="s">
        <v>17</v>
      </c>
      <c r="D78" s="49">
        <v>1</v>
      </c>
      <c r="E78" s="106">
        <v>2000000</v>
      </c>
      <c r="F78" s="47">
        <f t="shared" ref="F78" si="23">IF(E78="-","Rate Only",IF(E78="","",ROUND($D78*E78,2)))</f>
        <v>2000000</v>
      </c>
    </row>
    <row r="79" spans="1:6" x14ac:dyDescent="0.25">
      <c r="A79" s="77"/>
      <c r="B79" s="78"/>
      <c r="C79" s="49"/>
      <c r="D79" s="49"/>
      <c r="E79" s="106"/>
      <c r="F79" s="47"/>
    </row>
    <row r="80" spans="1:6" ht="25.5" x14ac:dyDescent="0.25">
      <c r="A80" s="77"/>
      <c r="B80" s="78" t="s">
        <v>1117</v>
      </c>
      <c r="C80" s="49" t="s">
        <v>19</v>
      </c>
      <c r="D80" s="362">
        <f>E78</f>
        <v>2000000</v>
      </c>
      <c r="E80" s="128"/>
      <c r="F80" s="47" t="str">
        <f t="shared" ref="F80" si="24">IF(E80="-","Rate Only",IF(E80="","",ROUND($D80*E80,2)))</f>
        <v/>
      </c>
    </row>
    <row r="81" spans="1:6" x14ac:dyDescent="0.25">
      <c r="A81" s="77"/>
      <c r="B81" s="68"/>
      <c r="C81" s="38"/>
      <c r="D81" s="50"/>
      <c r="E81" s="51"/>
      <c r="F81" s="51"/>
    </row>
    <row r="82" spans="1:6" x14ac:dyDescent="0.25">
      <c r="A82" s="77"/>
      <c r="B82" s="68"/>
      <c r="C82" s="38"/>
      <c r="D82" s="50"/>
      <c r="E82" s="51"/>
      <c r="F82" s="51"/>
    </row>
    <row r="83" spans="1:6" x14ac:dyDescent="0.25">
      <c r="A83" s="77"/>
      <c r="B83" s="68"/>
      <c r="C83" s="38"/>
      <c r="D83" s="50"/>
      <c r="E83" s="51"/>
      <c r="F83" s="51"/>
    </row>
    <row r="84" spans="1:6" x14ac:dyDescent="0.25">
      <c r="A84" s="77"/>
      <c r="B84" s="68"/>
      <c r="C84" s="38"/>
      <c r="D84" s="50"/>
      <c r="E84" s="51"/>
      <c r="F84" s="51"/>
    </row>
    <row r="85" spans="1:6" x14ac:dyDescent="0.25">
      <c r="A85" s="77"/>
      <c r="B85" s="68"/>
      <c r="C85" s="38"/>
      <c r="D85" s="50"/>
      <c r="E85" s="51"/>
      <c r="F85" s="51"/>
    </row>
    <row r="86" spans="1:6" x14ac:dyDescent="0.25">
      <c r="A86" s="77"/>
      <c r="B86" s="68"/>
      <c r="C86" s="38"/>
      <c r="D86" s="50"/>
      <c r="E86" s="51"/>
      <c r="F86" s="51"/>
    </row>
    <row r="87" spans="1:6" x14ac:dyDescent="0.25">
      <c r="A87" s="74"/>
      <c r="B87" s="64"/>
      <c r="C87" s="75"/>
      <c r="D87" s="75"/>
      <c r="E87" s="100"/>
      <c r="F87" s="100"/>
    </row>
    <row r="88" spans="1:6" x14ac:dyDescent="0.25">
      <c r="A88" s="77"/>
      <c r="B88" s="460" t="s">
        <v>14</v>
      </c>
      <c r="C88" s="461"/>
      <c r="D88" s="461"/>
      <c r="E88" s="462"/>
      <c r="F88" s="48">
        <f>IF(SUM(F50:F86)&gt;0,SUM(F50:F86)," ")</f>
        <v>2000000</v>
      </c>
    </row>
    <row r="89" spans="1:6" x14ac:dyDescent="0.25">
      <c r="A89" s="79"/>
      <c r="B89" s="70"/>
      <c r="C89" s="80"/>
      <c r="D89" s="80"/>
      <c r="E89" s="101"/>
      <c r="F89" s="101"/>
    </row>
    <row r="90" spans="1:6" x14ac:dyDescent="0.25">
      <c r="C90" s="85"/>
    </row>
  </sheetData>
  <mergeCells count="3">
    <mergeCell ref="B88:E88"/>
    <mergeCell ref="B50:E50"/>
    <mergeCell ref="B43:E43"/>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A ROADWORKS
</oddHeader>
    <oddFooter>&amp;R&amp;8&amp;Z&amp;F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9"/>
  <sheetViews>
    <sheetView view="pageLayout" zoomScale="108" zoomScaleNormal="100" zoomScalePageLayoutView="108" workbookViewId="0">
      <selection activeCell="E8" sqref="E8:E26"/>
    </sheetView>
  </sheetViews>
  <sheetFormatPr defaultRowHeight="15" x14ac:dyDescent="0.25"/>
  <cols>
    <col min="1" max="1" width="6.7109375" style="122" customWidth="1"/>
    <col min="2" max="2" width="32.85546875" style="30" customWidth="1"/>
    <col min="3" max="3" width="8.140625" style="5" customWidth="1"/>
    <col min="4" max="4" width="9.85546875" style="5" customWidth="1"/>
    <col min="5" max="5" width="12.85546875" style="166" customWidth="1"/>
    <col min="6" max="6" width="15" style="5" customWidth="1"/>
    <col min="7" max="7" width="10.5703125" bestFit="1" customWidth="1"/>
    <col min="8" max="8" width="16" bestFit="1" customWidth="1"/>
  </cols>
  <sheetData>
    <row r="1" spans="1:6" ht="15" customHeight="1" x14ac:dyDescent="0.25">
      <c r="A1" s="116"/>
      <c r="B1" s="27"/>
      <c r="C1" s="1"/>
      <c r="D1" s="12"/>
      <c r="E1" s="162"/>
      <c r="F1" s="3"/>
    </row>
    <row r="2" spans="1:6" x14ac:dyDescent="0.25">
      <c r="A2" s="77" t="s">
        <v>0</v>
      </c>
      <c r="B2" s="28" t="s">
        <v>1</v>
      </c>
      <c r="C2" s="11" t="s">
        <v>2</v>
      </c>
      <c r="D2" s="13" t="s">
        <v>3</v>
      </c>
      <c r="E2" s="163" t="s">
        <v>4</v>
      </c>
      <c r="F2" s="10" t="s">
        <v>5</v>
      </c>
    </row>
    <row r="3" spans="1:6" x14ac:dyDescent="0.25">
      <c r="A3" s="117"/>
      <c r="B3" s="29"/>
      <c r="C3" s="7"/>
      <c r="D3" s="14"/>
      <c r="E3" s="164"/>
      <c r="F3" s="9"/>
    </row>
    <row r="4" spans="1:6" ht="26.25" x14ac:dyDescent="0.25">
      <c r="A4" s="118" t="s">
        <v>679</v>
      </c>
      <c r="B4" s="28" t="s">
        <v>43</v>
      </c>
      <c r="C4" s="4"/>
      <c r="D4" s="15"/>
      <c r="E4" s="165"/>
      <c r="F4" s="6"/>
    </row>
    <row r="5" spans="1:6" x14ac:dyDescent="0.25">
      <c r="A5" s="119"/>
      <c r="B5" s="28"/>
      <c r="C5" s="4"/>
      <c r="D5" s="15"/>
      <c r="E5" s="165"/>
      <c r="F5" s="6"/>
    </row>
    <row r="6" spans="1:6" x14ac:dyDescent="0.25">
      <c r="A6" s="119" t="s">
        <v>44</v>
      </c>
      <c r="B6" s="28" t="s">
        <v>45</v>
      </c>
      <c r="C6" s="4"/>
      <c r="D6" s="15"/>
      <c r="E6" s="165"/>
      <c r="F6" s="6"/>
    </row>
    <row r="7" spans="1:6" x14ac:dyDescent="0.25">
      <c r="A7" s="119"/>
      <c r="B7" s="28"/>
      <c r="C7" s="4"/>
      <c r="D7" s="15"/>
      <c r="E7" s="165"/>
      <c r="F7" s="6"/>
    </row>
    <row r="8" spans="1:6" x14ac:dyDescent="0.25">
      <c r="A8" s="119"/>
      <c r="B8" s="28" t="s">
        <v>46</v>
      </c>
      <c r="C8" s="11" t="s">
        <v>50</v>
      </c>
      <c r="D8" s="15">
        <v>1</v>
      </c>
      <c r="E8" s="43"/>
      <c r="F8" s="47" t="str">
        <f t="shared" ref="F8" si="0">IF(E8="-","Rate Only",IF(E8="","",ROUND($D8*E8,2)))</f>
        <v/>
      </c>
    </row>
    <row r="9" spans="1:6" x14ac:dyDescent="0.25">
      <c r="A9" s="119"/>
      <c r="B9" s="28"/>
      <c r="C9" s="4"/>
      <c r="D9" s="15"/>
      <c r="E9" s="165"/>
      <c r="F9" s="6"/>
    </row>
    <row r="10" spans="1:6" x14ac:dyDescent="0.25">
      <c r="A10" s="119"/>
      <c r="B10" s="28" t="s">
        <v>47</v>
      </c>
      <c r="C10" s="11" t="s">
        <v>50</v>
      </c>
      <c r="D10" s="15">
        <v>1</v>
      </c>
      <c r="E10" s="159"/>
      <c r="F10" s="47" t="str">
        <f t="shared" ref="F10" si="1">IF(E10="-","Rate Only",IF(E10="","",ROUND($D10*E10,2)))</f>
        <v/>
      </c>
    </row>
    <row r="11" spans="1:6" x14ac:dyDescent="0.25">
      <c r="A11" s="119"/>
      <c r="B11" s="28"/>
      <c r="C11" s="4"/>
      <c r="D11" s="15"/>
      <c r="E11" s="165"/>
      <c r="F11" s="6"/>
    </row>
    <row r="12" spans="1:6" x14ac:dyDescent="0.25">
      <c r="A12" s="119"/>
      <c r="B12" s="28" t="s">
        <v>49</v>
      </c>
      <c r="C12" s="11"/>
      <c r="D12" s="15"/>
      <c r="E12" s="159"/>
      <c r="F12" s="47" t="str">
        <f t="shared" ref="F12" si="2">IF(E12="-","Rate Only",IF(E12="","",ROUND($D12*E12,2)))</f>
        <v/>
      </c>
    </row>
    <row r="13" spans="1:6" x14ac:dyDescent="0.25">
      <c r="A13" s="119"/>
      <c r="B13" s="28"/>
      <c r="C13" s="11"/>
      <c r="D13" s="15"/>
      <c r="E13" s="165"/>
      <c r="F13" s="6"/>
    </row>
    <row r="14" spans="1:6" x14ac:dyDescent="0.25">
      <c r="A14" s="119"/>
      <c r="B14" s="28" t="s">
        <v>737</v>
      </c>
      <c r="C14" s="11" t="s">
        <v>51</v>
      </c>
      <c r="D14" s="15">
        <v>3</v>
      </c>
      <c r="E14" s="159"/>
      <c r="F14" s="47" t="str">
        <f t="shared" ref="F14:F16" si="3">IF(E14="-","Rate Only",IF(E14="","",ROUND($D14*E14,2)))</f>
        <v/>
      </c>
    </row>
    <row r="15" spans="1:6" x14ac:dyDescent="0.25">
      <c r="A15" s="119"/>
      <c r="B15" s="28"/>
      <c r="C15" s="11"/>
      <c r="D15" s="15"/>
      <c r="E15" s="159"/>
      <c r="F15" s="97"/>
    </row>
    <row r="16" spans="1:6" x14ac:dyDescent="0.25">
      <c r="A16" s="119"/>
      <c r="B16" s="28" t="s">
        <v>738</v>
      </c>
      <c r="C16" s="11" t="s">
        <v>51</v>
      </c>
      <c r="D16" s="207">
        <v>40</v>
      </c>
      <c r="E16" s="43"/>
      <c r="F16" s="47" t="str">
        <f t="shared" si="3"/>
        <v/>
      </c>
    </row>
    <row r="17" spans="1:6" x14ac:dyDescent="0.25">
      <c r="A17" s="119"/>
      <c r="B17" s="28"/>
      <c r="C17" s="4"/>
      <c r="D17" s="207"/>
      <c r="E17" s="165"/>
      <c r="F17" s="6"/>
    </row>
    <row r="18" spans="1:6" x14ac:dyDescent="0.25">
      <c r="A18" s="119"/>
      <c r="B18" s="28" t="s">
        <v>48</v>
      </c>
      <c r="C18" s="11" t="s">
        <v>51</v>
      </c>
      <c r="D18" s="207">
        <v>40</v>
      </c>
      <c r="E18" s="43"/>
      <c r="F18" s="47" t="str">
        <f t="shared" ref="F18:F26" si="4">IF(E18="-","Rate Only",IF(E18="","",ROUND($D18*E18,2)))</f>
        <v/>
      </c>
    </row>
    <row r="19" spans="1:6" x14ac:dyDescent="0.25">
      <c r="A19" s="119"/>
      <c r="B19" s="28"/>
      <c r="C19" s="11"/>
      <c r="D19" s="207"/>
      <c r="E19" s="165"/>
      <c r="F19" s="6"/>
    </row>
    <row r="20" spans="1:6" x14ac:dyDescent="0.25">
      <c r="A20" s="119"/>
      <c r="B20" s="28" t="s">
        <v>709</v>
      </c>
      <c r="C20" s="11" t="s">
        <v>708</v>
      </c>
      <c r="D20" s="207">
        <v>40</v>
      </c>
      <c r="E20" s="43"/>
      <c r="F20" s="47" t="str">
        <f t="shared" si="4"/>
        <v/>
      </c>
    </row>
    <row r="21" spans="1:6" x14ac:dyDescent="0.25">
      <c r="A21" s="119"/>
      <c r="B21" s="28"/>
      <c r="C21" s="11"/>
      <c r="D21" s="207"/>
      <c r="E21" s="165"/>
      <c r="F21" s="6"/>
    </row>
    <row r="22" spans="1:6" x14ac:dyDescent="0.25">
      <c r="A22" s="119"/>
      <c r="B22" s="28" t="s">
        <v>405</v>
      </c>
      <c r="C22" s="11" t="s">
        <v>51</v>
      </c>
      <c r="D22" s="207">
        <v>40</v>
      </c>
      <c r="E22" s="43"/>
      <c r="F22" s="47" t="str">
        <f t="shared" si="4"/>
        <v/>
      </c>
    </row>
    <row r="23" spans="1:6" x14ac:dyDescent="0.25">
      <c r="A23" s="119"/>
      <c r="B23" s="28"/>
      <c r="C23" s="4"/>
      <c r="D23" s="15"/>
      <c r="E23" s="165"/>
      <c r="F23" s="6"/>
    </row>
    <row r="24" spans="1:6" x14ac:dyDescent="0.25">
      <c r="A24" s="119"/>
      <c r="B24" s="28" t="s">
        <v>739</v>
      </c>
      <c r="C24" s="11" t="s">
        <v>51</v>
      </c>
      <c r="D24" s="15">
        <v>40</v>
      </c>
      <c r="E24" s="43"/>
      <c r="F24" s="47" t="str">
        <f t="shared" si="4"/>
        <v/>
      </c>
    </row>
    <row r="25" spans="1:6" x14ac:dyDescent="0.25">
      <c r="A25" s="119"/>
      <c r="B25" s="28"/>
      <c r="C25" s="4"/>
      <c r="D25" s="15"/>
      <c r="E25" s="165"/>
      <c r="F25" s="6"/>
    </row>
    <row r="26" spans="1:6" x14ac:dyDescent="0.25">
      <c r="A26" s="119"/>
      <c r="B26" s="28" t="s">
        <v>740</v>
      </c>
      <c r="C26" s="11" t="s">
        <v>741</v>
      </c>
      <c r="D26" s="15">
        <v>40</v>
      </c>
      <c r="E26" s="326"/>
      <c r="F26" s="47" t="str">
        <f t="shared" si="4"/>
        <v/>
      </c>
    </row>
    <row r="27" spans="1:6" x14ac:dyDescent="0.25">
      <c r="A27" s="119"/>
      <c r="B27" s="28"/>
      <c r="C27" s="4"/>
      <c r="D27" s="15"/>
      <c r="E27" s="165"/>
      <c r="F27" s="6"/>
    </row>
    <row r="28" spans="1:6" x14ac:dyDescent="0.25">
      <c r="A28" s="119"/>
      <c r="B28" s="28"/>
      <c r="C28" s="4"/>
      <c r="D28" s="15"/>
      <c r="E28" s="165"/>
      <c r="F28" s="6"/>
    </row>
    <row r="29" spans="1:6" x14ac:dyDescent="0.25">
      <c r="A29" s="119"/>
      <c r="B29" s="28"/>
      <c r="C29" s="4"/>
      <c r="D29" s="15"/>
      <c r="E29" s="165"/>
      <c r="F29" s="6"/>
    </row>
    <row r="30" spans="1:6" x14ac:dyDescent="0.25">
      <c r="A30" s="119"/>
      <c r="B30" s="28"/>
      <c r="C30" s="4"/>
      <c r="D30" s="15"/>
      <c r="E30" s="165"/>
      <c r="F30" s="6"/>
    </row>
    <row r="31" spans="1:6" x14ac:dyDescent="0.25">
      <c r="A31" s="119"/>
      <c r="B31" s="28"/>
      <c r="C31" s="4"/>
      <c r="D31" s="15"/>
      <c r="E31" s="165"/>
      <c r="F31" s="6"/>
    </row>
    <row r="32" spans="1:6" x14ac:dyDescent="0.25">
      <c r="A32" s="119"/>
      <c r="B32" s="28"/>
      <c r="C32" s="4"/>
      <c r="D32" s="15"/>
      <c r="E32" s="165"/>
      <c r="F32" s="6"/>
    </row>
    <row r="33" spans="1:8" x14ac:dyDescent="0.25">
      <c r="A33" s="119"/>
      <c r="B33" s="28"/>
      <c r="C33" s="4"/>
      <c r="D33" s="15"/>
      <c r="E33" s="165"/>
      <c r="F33" s="6"/>
    </row>
    <row r="34" spans="1:8" x14ac:dyDescent="0.25">
      <c r="A34" s="119"/>
      <c r="B34" s="28"/>
      <c r="C34" s="4"/>
      <c r="D34" s="15"/>
      <c r="E34" s="165"/>
      <c r="F34" s="6"/>
    </row>
    <row r="35" spans="1:8" x14ac:dyDescent="0.25">
      <c r="A35" s="119"/>
      <c r="B35" s="28"/>
      <c r="C35" s="4"/>
      <c r="D35" s="15"/>
      <c r="E35" s="165"/>
      <c r="F35" s="6"/>
    </row>
    <row r="36" spans="1:8" x14ac:dyDescent="0.25">
      <c r="A36" s="119"/>
      <c r="B36" s="28"/>
      <c r="C36" s="4"/>
      <c r="D36" s="15"/>
      <c r="E36" s="165"/>
      <c r="F36" s="6"/>
    </row>
    <row r="37" spans="1:8" x14ac:dyDescent="0.25">
      <c r="A37" s="119"/>
      <c r="B37" s="28"/>
      <c r="C37" s="4"/>
      <c r="D37" s="15"/>
      <c r="E37" s="165"/>
      <c r="F37" s="6"/>
    </row>
    <row r="38" spans="1:8" x14ac:dyDescent="0.25">
      <c r="A38" s="119"/>
      <c r="B38" s="28"/>
      <c r="C38" s="4"/>
      <c r="D38" s="15"/>
      <c r="E38" s="165"/>
      <c r="F38" s="6"/>
    </row>
    <row r="39" spans="1:8" x14ac:dyDescent="0.25">
      <c r="A39" s="119"/>
      <c r="B39" s="28"/>
      <c r="C39" s="4"/>
      <c r="D39" s="15"/>
      <c r="E39" s="165"/>
      <c r="F39" s="6"/>
    </row>
    <row r="40" spans="1:8" x14ac:dyDescent="0.25">
      <c r="A40" s="119"/>
      <c r="B40" s="28"/>
      <c r="C40" s="4"/>
      <c r="D40" s="15"/>
      <c r="E40" s="165"/>
      <c r="F40" s="6"/>
    </row>
    <row r="41" spans="1:8" x14ac:dyDescent="0.25">
      <c r="A41" s="119"/>
      <c r="B41" s="28"/>
      <c r="C41" s="4"/>
      <c r="D41" s="15"/>
      <c r="E41" s="165"/>
      <c r="F41" s="6"/>
    </row>
    <row r="42" spans="1:8" x14ac:dyDescent="0.25">
      <c r="A42" s="119"/>
      <c r="B42" s="28"/>
      <c r="C42" s="4"/>
      <c r="D42" s="15"/>
      <c r="E42" s="165"/>
      <c r="F42" s="6"/>
    </row>
    <row r="43" spans="1:8" x14ac:dyDescent="0.25">
      <c r="A43" s="119"/>
      <c r="B43" s="28"/>
      <c r="C43" s="4"/>
      <c r="D43" s="15"/>
      <c r="E43" s="165"/>
      <c r="F43" s="6"/>
    </row>
    <row r="44" spans="1:8" x14ac:dyDescent="0.25">
      <c r="A44" s="119"/>
      <c r="B44" s="28"/>
      <c r="C44" s="4"/>
      <c r="D44" s="15"/>
      <c r="E44" s="165"/>
      <c r="F44" s="6"/>
    </row>
    <row r="45" spans="1:8" x14ac:dyDescent="0.25">
      <c r="A45" s="119"/>
      <c r="B45" s="28"/>
      <c r="C45" s="4"/>
      <c r="D45" s="15"/>
      <c r="E45" s="165"/>
      <c r="F45" s="6"/>
    </row>
    <row r="46" spans="1:8" x14ac:dyDescent="0.25">
      <c r="A46" s="120"/>
      <c r="B46" s="33"/>
      <c r="C46" s="2"/>
      <c r="D46" s="2"/>
      <c r="E46" s="162"/>
      <c r="F46" s="3"/>
    </row>
    <row r="47" spans="1:8" x14ac:dyDescent="0.25">
      <c r="A47" s="118"/>
      <c r="B47" s="454" t="s">
        <v>14</v>
      </c>
      <c r="C47" s="455"/>
      <c r="D47" s="455"/>
      <c r="E47" s="456"/>
      <c r="F47" s="48" t="str">
        <f>IF(SUM(F8:F45)&gt;0,SUM(F8:F45)," ")</f>
        <v xml:space="preserve"> </v>
      </c>
      <c r="H47" s="358"/>
    </row>
    <row r="48" spans="1:8" x14ac:dyDescent="0.25">
      <c r="A48" s="121"/>
      <c r="B48" s="35"/>
      <c r="C48" s="8"/>
      <c r="D48" s="8"/>
      <c r="E48" s="164"/>
      <c r="F48" s="9"/>
    </row>
    <row r="49" spans="3:3" x14ac:dyDescent="0.25">
      <c r="C49" s="85"/>
    </row>
  </sheetData>
  <mergeCells count="1">
    <mergeCell ref="B47:E47"/>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A ROADWORKS
</oddHeader>
    <oddFooter>&amp;R&amp;8&amp;Z&amp;F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87"/>
  <sheetViews>
    <sheetView view="pageLayout" topLeftCell="C1" zoomScale="145" zoomScaleNormal="100" zoomScalePageLayoutView="145" workbookViewId="0">
      <selection activeCell="G1" sqref="G1:O1048576"/>
    </sheetView>
  </sheetViews>
  <sheetFormatPr defaultRowHeight="15" x14ac:dyDescent="0.25"/>
  <cols>
    <col min="1" max="1" width="9.140625" style="26"/>
    <col min="2" max="2" width="33.7109375" style="30" customWidth="1"/>
    <col min="3" max="3" width="8" style="5" customWidth="1"/>
    <col min="4" max="4" width="10.85546875" style="26" customWidth="1"/>
    <col min="5" max="5" width="10.85546875" style="39" customWidth="1"/>
    <col min="6" max="6" width="13.42578125" style="39" customWidth="1"/>
  </cols>
  <sheetData>
    <row r="1" spans="1:6" ht="15" customHeight="1" x14ac:dyDescent="0.25">
      <c r="A1" s="24"/>
      <c r="B1" s="27"/>
      <c r="C1" s="1"/>
      <c r="D1" s="36"/>
      <c r="E1" s="59"/>
      <c r="F1" s="59"/>
    </row>
    <row r="2" spans="1:6" x14ac:dyDescent="0.25">
      <c r="A2" s="11" t="s">
        <v>0</v>
      </c>
      <c r="B2" s="28" t="s">
        <v>1</v>
      </c>
      <c r="C2" s="11" t="s">
        <v>2</v>
      </c>
      <c r="D2" s="13" t="s">
        <v>3</v>
      </c>
      <c r="E2" s="46" t="s">
        <v>4</v>
      </c>
      <c r="F2" s="46" t="s">
        <v>5</v>
      </c>
    </row>
    <row r="3" spans="1:6" x14ac:dyDescent="0.25">
      <c r="A3" s="25"/>
      <c r="B3" s="29"/>
      <c r="C3" s="7"/>
      <c r="D3" s="37"/>
      <c r="E3" s="60"/>
      <c r="F3" s="60"/>
    </row>
    <row r="4" spans="1:6" x14ac:dyDescent="0.25">
      <c r="A4" s="17" t="s">
        <v>317</v>
      </c>
      <c r="B4" s="28" t="s">
        <v>308</v>
      </c>
      <c r="C4" s="1"/>
      <c r="D4" s="36"/>
      <c r="E4" s="43"/>
      <c r="F4" s="43"/>
    </row>
    <row r="5" spans="1:6" x14ac:dyDescent="0.25">
      <c r="A5" s="11"/>
      <c r="B5" s="28"/>
      <c r="C5" s="4"/>
      <c r="D5" s="13"/>
      <c r="E5" s="43"/>
      <c r="F5" s="43"/>
    </row>
    <row r="6" spans="1:6" x14ac:dyDescent="0.25">
      <c r="A6" s="11">
        <v>55.01</v>
      </c>
      <c r="B6" s="28" t="s">
        <v>309</v>
      </c>
      <c r="C6" s="4" t="s">
        <v>120</v>
      </c>
      <c r="D6" s="13">
        <v>35</v>
      </c>
      <c r="E6" s="43"/>
      <c r="F6" s="47" t="str">
        <f t="shared" ref="F6" si="0">IF(E6="-","Rate Only",IF(E6="","",ROUND($D6*E6,2)))</f>
        <v/>
      </c>
    </row>
    <row r="7" spans="1:6" x14ac:dyDescent="0.25">
      <c r="A7" s="11"/>
      <c r="B7" s="28"/>
      <c r="C7" s="4"/>
      <c r="D7" s="13"/>
      <c r="E7" s="43"/>
      <c r="F7" s="43"/>
    </row>
    <row r="8" spans="1:6" ht="51.75" x14ac:dyDescent="0.25">
      <c r="A8" s="49">
        <v>55.02</v>
      </c>
      <c r="B8" s="28" t="s">
        <v>310</v>
      </c>
      <c r="C8" s="4"/>
      <c r="D8" s="13"/>
      <c r="E8" s="43"/>
      <c r="F8" s="43"/>
    </row>
    <row r="9" spans="1:6" x14ac:dyDescent="0.25">
      <c r="A9" s="11"/>
      <c r="B9" s="28"/>
      <c r="C9" s="4"/>
      <c r="D9" s="13"/>
      <c r="E9" s="43"/>
      <c r="F9" s="43"/>
    </row>
    <row r="10" spans="1:6" ht="39" x14ac:dyDescent="0.25">
      <c r="A10" s="11"/>
      <c r="B10" s="28" t="s">
        <v>319</v>
      </c>
      <c r="C10" s="38" t="s">
        <v>120</v>
      </c>
      <c r="D10" s="58">
        <v>210</v>
      </c>
      <c r="E10" s="43"/>
      <c r="F10" s="47" t="str">
        <f t="shared" ref="F10" si="1">IF(E10="-","Rate Only",IF(E10="","",ROUND($D10*E10,2)))</f>
        <v/>
      </c>
    </row>
    <row r="11" spans="1:6" x14ac:dyDescent="0.25">
      <c r="A11" s="11"/>
      <c r="B11" s="28"/>
      <c r="C11" s="38"/>
      <c r="D11" s="58"/>
      <c r="E11" s="52"/>
      <c r="F11" s="52"/>
    </row>
    <row r="12" spans="1:6" ht="26.25" x14ac:dyDescent="0.25">
      <c r="A12" s="11"/>
      <c r="B12" s="28" t="s">
        <v>320</v>
      </c>
      <c r="C12" s="38" t="s">
        <v>120</v>
      </c>
      <c r="D12" s="58">
        <v>35</v>
      </c>
      <c r="E12" s="43"/>
      <c r="F12" s="47" t="str">
        <f t="shared" ref="F12" si="2">IF(E12="-","Rate Only",IF(E12="","",ROUND($D12*E12,2)))</f>
        <v/>
      </c>
    </row>
    <row r="13" spans="1:6" x14ac:dyDescent="0.25">
      <c r="A13" s="11"/>
      <c r="B13" s="28"/>
      <c r="C13" s="38"/>
      <c r="D13" s="58"/>
      <c r="E13" s="52"/>
      <c r="F13" s="52"/>
    </row>
    <row r="14" spans="1:6" ht="39" x14ac:dyDescent="0.25">
      <c r="A14" s="11"/>
      <c r="B14" s="28" t="s">
        <v>521</v>
      </c>
      <c r="C14" s="38" t="s">
        <v>15</v>
      </c>
      <c r="D14" s="58">
        <v>2500</v>
      </c>
      <c r="E14" s="43"/>
      <c r="F14" s="47" t="str">
        <f t="shared" ref="F14" si="3">IF(E14="-","Rate Only",IF(E14="","",ROUND($D14*E14,2)))</f>
        <v/>
      </c>
    </row>
    <row r="15" spans="1:6" x14ac:dyDescent="0.25">
      <c r="A15" s="11"/>
      <c r="B15" s="28"/>
      <c r="C15" s="38"/>
      <c r="D15" s="58"/>
      <c r="E15" s="52"/>
      <c r="F15" s="52"/>
    </row>
    <row r="16" spans="1:6" ht="26.25" x14ac:dyDescent="0.25">
      <c r="A16" s="11"/>
      <c r="B16" s="28" t="s">
        <v>522</v>
      </c>
      <c r="C16" s="38" t="s">
        <v>15</v>
      </c>
      <c r="D16" s="58">
        <v>12000</v>
      </c>
      <c r="E16" s="43"/>
      <c r="F16" s="47" t="str">
        <f t="shared" ref="F16" si="4">IF(E16="-","Rate Only",IF(E16="","",ROUND($D16*E16,2)))</f>
        <v/>
      </c>
    </row>
    <row r="17" spans="1:6" x14ac:dyDescent="0.25">
      <c r="A17" s="11"/>
      <c r="B17" s="28"/>
      <c r="C17" s="38"/>
      <c r="D17" s="58"/>
      <c r="E17" s="52"/>
      <c r="F17" s="52"/>
    </row>
    <row r="18" spans="1:6" x14ac:dyDescent="0.25">
      <c r="A18" s="11"/>
      <c r="B18" s="28" t="s">
        <v>606</v>
      </c>
      <c r="C18" s="38"/>
      <c r="D18" s="58"/>
      <c r="E18" s="52"/>
      <c r="F18" s="52"/>
    </row>
    <row r="19" spans="1:6" x14ac:dyDescent="0.25">
      <c r="A19" s="11"/>
      <c r="B19" s="28"/>
      <c r="C19" s="38"/>
      <c r="D19" s="58"/>
      <c r="E19" s="52"/>
      <c r="F19" s="52"/>
    </row>
    <row r="20" spans="1:6" x14ac:dyDescent="0.25">
      <c r="A20" s="11"/>
      <c r="B20" s="28" t="s">
        <v>321</v>
      </c>
      <c r="C20" s="38"/>
      <c r="D20" s="58"/>
      <c r="E20" s="52"/>
      <c r="F20" s="52"/>
    </row>
    <row r="21" spans="1:6" x14ac:dyDescent="0.25">
      <c r="A21" s="11"/>
      <c r="B21" s="28"/>
      <c r="C21" s="38"/>
      <c r="D21" s="58"/>
      <c r="E21" s="52"/>
      <c r="F21" s="52"/>
    </row>
    <row r="22" spans="1:6" ht="64.5" x14ac:dyDescent="0.25">
      <c r="A22" s="11"/>
      <c r="B22" s="28" t="s">
        <v>524</v>
      </c>
      <c r="C22" s="38" t="s">
        <v>15</v>
      </c>
      <c r="D22" s="58">
        <v>200</v>
      </c>
      <c r="E22" s="43"/>
      <c r="F22" s="47" t="str">
        <f t="shared" ref="F22" si="5">IF(E22="-","Rate Only",IF(E22="","",ROUND($D22*E22,2)))</f>
        <v/>
      </c>
    </row>
    <row r="23" spans="1:6" x14ac:dyDescent="0.25">
      <c r="A23" s="11"/>
      <c r="B23" s="28"/>
      <c r="C23" s="38"/>
      <c r="D23" s="58"/>
      <c r="E23" s="52"/>
      <c r="F23" s="52"/>
    </row>
    <row r="24" spans="1:6" x14ac:dyDescent="0.25">
      <c r="A24" s="11"/>
      <c r="B24" s="28" t="s">
        <v>322</v>
      </c>
      <c r="C24" s="38"/>
      <c r="D24" s="58"/>
      <c r="E24" s="52"/>
      <c r="F24" s="52"/>
    </row>
    <row r="25" spans="1:6" x14ac:dyDescent="0.25">
      <c r="A25" s="11"/>
      <c r="B25" s="28"/>
      <c r="C25" s="38"/>
      <c r="D25" s="58"/>
      <c r="E25" s="52"/>
      <c r="F25" s="52"/>
    </row>
    <row r="26" spans="1:6" ht="51.75" x14ac:dyDescent="0.25">
      <c r="A26" s="11"/>
      <c r="B26" s="28" t="s">
        <v>523</v>
      </c>
      <c r="C26" s="38" t="s">
        <v>15</v>
      </c>
      <c r="D26" s="58">
        <v>400</v>
      </c>
      <c r="E26" s="43"/>
      <c r="F26" s="47" t="str">
        <f t="shared" ref="F26" si="6">IF(E26="-","Rate Only",IF(E26="","",ROUND($D26*E26,2)))</f>
        <v/>
      </c>
    </row>
    <row r="27" spans="1:6" x14ac:dyDescent="0.25">
      <c r="A27" s="11"/>
      <c r="B27" s="28"/>
      <c r="C27" s="38"/>
      <c r="D27" s="58"/>
      <c r="E27" s="52"/>
      <c r="F27" s="52"/>
    </row>
    <row r="28" spans="1:6" x14ac:dyDescent="0.25">
      <c r="A28" s="11">
        <v>55.04</v>
      </c>
      <c r="B28" s="28" t="s">
        <v>318</v>
      </c>
      <c r="C28" s="38"/>
      <c r="D28" s="58"/>
      <c r="E28" s="52"/>
      <c r="F28" s="52"/>
    </row>
    <row r="29" spans="1:6" x14ac:dyDescent="0.25">
      <c r="A29" s="11"/>
      <c r="B29" s="28"/>
      <c r="C29" s="38"/>
      <c r="D29" s="58"/>
      <c r="E29" s="52"/>
      <c r="F29" s="52"/>
    </row>
    <row r="30" spans="1:6" x14ac:dyDescent="0.25">
      <c r="A30" s="11"/>
      <c r="B30" s="28" t="s">
        <v>312</v>
      </c>
      <c r="C30" s="38"/>
      <c r="D30" s="58"/>
      <c r="E30" s="52"/>
      <c r="F30" s="52"/>
    </row>
    <row r="31" spans="1:6" x14ac:dyDescent="0.25">
      <c r="A31" s="11"/>
      <c r="B31" s="28"/>
      <c r="C31" s="38"/>
      <c r="D31" s="58"/>
      <c r="E31" s="52"/>
      <c r="F31" s="52"/>
    </row>
    <row r="32" spans="1:6" x14ac:dyDescent="0.25">
      <c r="A32" s="11"/>
      <c r="B32" s="28" t="s">
        <v>313</v>
      </c>
      <c r="C32" s="38" t="s">
        <v>120</v>
      </c>
      <c r="D32" s="58">
        <v>3</v>
      </c>
      <c r="E32" s="43"/>
      <c r="F32" s="47" t="str">
        <f t="shared" ref="F32" si="7">IF(E32="-","Rate Only",IF(E32="","",ROUND($D32*E32,2)))</f>
        <v/>
      </c>
    </row>
    <row r="33" spans="1:6" x14ac:dyDescent="0.25">
      <c r="A33" s="11"/>
      <c r="B33" s="28"/>
      <c r="C33" s="38"/>
      <c r="D33" s="58"/>
      <c r="E33" s="52"/>
      <c r="F33" s="52"/>
    </row>
    <row r="34" spans="1:6" x14ac:dyDescent="0.25">
      <c r="A34" s="55"/>
      <c r="B34" s="33"/>
      <c r="C34" s="2"/>
      <c r="D34" s="31"/>
      <c r="E34" s="59"/>
      <c r="F34" s="59"/>
    </row>
    <row r="35" spans="1:6" ht="15" customHeight="1" x14ac:dyDescent="0.25">
      <c r="A35" s="17"/>
      <c r="B35" s="454" t="s">
        <v>33</v>
      </c>
      <c r="C35" s="455"/>
      <c r="D35" s="455"/>
      <c r="E35" s="456"/>
      <c r="F35" s="48" t="str">
        <f>IF(SUM(F4:F33)&gt;0,SUM(F4:F33)," ")</f>
        <v xml:space="preserve"> </v>
      </c>
    </row>
    <row r="36" spans="1:6" x14ac:dyDescent="0.25">
      <c r="A36" s="56"/>
      <c r="B36" s="35"/>
      <c r="C36" s="8"/>
      <c r="D36" s="32"/>
      <c r="E36" s="60"/>
      <c r="F36" s="60"/>
    </row>
    <row r="37" spans="1:6" x14ac:dyDescent="0.25">
      <c r="A37" s="57"/>
      <c r="B37" s="113"/>
      <c r="C37" s="85"/>
    </row>
    <row r="38" spans="1:6" ht="15" customHeight="1" x14ac:dyDescent="0.25">
      <c r="A38" s="55"/>
      <c r="B38" s="33"/>
      <c r="C38" s="1"/>
      <c r="D38" s="36"/>
      <c r="E38" s="59"/>
      <c r="F38" s="59"/>
    </row>
    <row r="39" spans="1:6" x14ac:dyDescent="0.25">
      <c r="A39" s="17" t="s">
        <v>0</v>
      </c>
      <c r="B39" s="34" t="s">
        <v>1</v>
      </c>
      <c r="C39" s="11" t="s">
        <v>2</v>
      </c>
      <c r="D39" s="13" t="s">
        <v>3</v>
      </c>
      <c r="E39" s="46" t="s">
        <v>4</v>
      </c>
      <c r="F39" s="46" t="s">
        <v>5</v>
      </c>
    </row>
    <row r="40" spans="1:6" x14ac:dyDescent="0.25">
      <c r="A40" s="56"/>
      <c r="B40" s="35"/>
      <c r="C40" s="7"/>
      <c r="D40" s="37"/>
      <c r="E40" s="60"/>
      <c r="F40" s="60"/>
    </row>
    <row r="41" spans="1:6" x14ac:dyDescent="0.25">
      <c r="A41" s="55"/>
      <c r="B41" s="33"/>
      <c r="C41" s="2"/>
      <c r="D41" s="31"/>
      <c r="E41" s="59"/>
      <c r="F41" s="59"/>
    </row>
    <row r="42" spans="1:6" ht="15" customHeight="1" x14ac:dyDescent="0.25">
      <c r="A42" s="17"/>
      <c r="B42" s="454" t="s">
        <v>34</v>
      </c>
      <c r="C42" s="455"/>
      <c r="D42" s="455"/>
      <c r="E42" s="456"/>
      <c r="F42" s="43" t="str">
        <f>F35</f>
        <v xml:space="preserve"> </v>
      </c>
    </row>
    <row r="43" spans="1:6" x14ac:dyDescent="0.25">
      <c r="A43" s="56"/>
      <c r="B43" s="35"/>
      <c r="C43" s="8"/>
      <c r="D43" s="32"/>
      <c r="E43" s="60"/>
      <c r="F43" s="60"/>
    </row>
    <row r="44" spans="1:6" x14ac:dyDescent="0.25">
      <c r="A44" s="11"/>
      <c r="B44" s="28"/>
      <c r="C44" s="4"/>
      <c r="D44" s="13"/>
      <c r="E44" s="43"/>
      <c r="F44" s="43"/>
    </row>
    <row r="45" spans="1:6" x14ac:dyDescent="0.25">
      <c r="A45" s="11">
        <v>55.05</v>
      </c>
      <c r="B45" s="28" t="s">
        <v>311</v>
      </c>
      <c r="C45" s="4"/>
      <c r="D45" s="13"/>
      <c r="E45" s="43"/>
      <c r="F45" s="43"/>
    </row>
    <row r="46" spans="1:6" x14ac:dyDescent="0.25">
      <c r="A46" s="11"/>
      <c r="B46" s="28"/>
      <c r="C46" s="4"/>
      <c r="D46" s="13"/>
      <c r="E46" s="43"/>
      <c r="F46" s="43"/>
    </row>
    <row r="47" spans="1:6" x14ac:dyDescent="0.25">
      <c r="A47" s="11"/>
      <c r="B47" s="28" t="s">
        <v>312</v>
      </c>
      <c r="C47" s="4"/>
      <c r="D47" s="13"/>
      <c r="E47" s="43"/>
      <c r="F47" s="43"/>
    </row>
    <row r="48" spans="1:6" x14ac:dyDescent="0.25">
      <c r="A48" s="11"/>
      <c r="B48" s="28"/>
      <c r="C48" s="4"/>
      <c r="D48" s="13"/>
      <c r="E48" s="43"/>
      <c r="F48" s="43"/>
    </row>
    <row r="49" spans="1:6" x14ac:dyDescent="0.25">
      <c r="A49" s="11"/>
      <c r="B49" s="28" t="s">
        <v>313</v>
      </c>
      <c r="C49" s="4" t="s">
        <v>120</v>
      </c>
      <c r="D49" s="13">
        <v>2</v>
      </c>
      <c r="E49" s="43"/>
      <c r="F49" s="47" t="str">
        <f t="shared" ref="F49" si="8">IF(E49="-","Rate Only",IF(E49="","",ROUND($D49*E49,2)))</f>
        <v/>
      </c>
    </row>
    <row r="50" spans="1:6" x14ac:dyDescent="0.25">
      <c r="A50" s="11"/>
      <c r="B50" s="28"/>
      <c r="C50" s="4"/>
      <c r="D50" s="13"/>
      <c r="E50" s="43"/>
      <c r="F50" s="43"/>
    </row>
    <row r="51" spans="1:6" x14ac:dyDescent="0.25">
      <c r="A51" s="11" t="s">
        <v>314</v>
      </c>
      <c r="B51" s="28" t="s">
        <v>315</v>
      </c>
      <c r="C51" s="4"/>
      <c r="D51" s="13"/>
      <c r="E51" s="43"/>
      <c r="F51" s="43"/>
    </row>
    <row r="52" spans="1:6" x14ac:dyDescent="0.25">
      <c r="A52" s="11"/>
      <c r="B52" s="28"/>
      <c r="C52" s="4"/>
      <c r="D52" s="13"/>
      <c r="E52" s="43"/>
      <c r="F52" s="43"/>
    </row>
    <row r="53" spans="1:6" x14ac:dyDescent="0.25">
      <c r="A53" s="11"/>
      <c r="B53" s="28" t="s">
        <v>316</v>
      </c>
      <c r="C53" s="4" t="s">
        <v>120</v>
      </c>
      <c r="D53" s="13">
        <v>3</v>
      </c>
      <c r="E53" s="43"/>
      <c r="F53" s="47" t="str">
        <f t="shared" ref="F53" si="9">IF(E53="-","Rate Only",IF(E53="","",ROUND($D53*E53,2)))</f>
        <v/>
      </c>
    </row>
    <row r="54" spans="1:6" x14ac:dyDescent="0.25">
      <c r="A54" s="11"/>
      <c r="B54" s="28"/>
      <c r="C54" s="4"/>
      <c r="D54" s="13"/>
      <c r="E54" s="43"/>
      <c r="F54" s="43"/>
    </row>
    <row r="55" spans="1:6" x14ac:dyDescent="0.25">
      <c r="A55" s="11"/>
      <c r="B55" s="28"/>
      <c r="C55" s="4"/>
      <c r="D55" s="13"/>
      <c r="E55" s="43"/>
      <c r="F55" s="43"/>
    </row>
    <row r="56" spans="1:6" x14ac:dyDescent="0.25">
      <c r="A56" s="11"/>
      <c r="B56" s="28"/>
      <c r="C56" s="4"/>
      <c r="D56" s="13"/>
      <c r="E56" s="43"/>
      <c r="F56" s="43"/>
    </row>
    <row r="57" spans="1:6" x14ac:dyDescent="0.25">
      <c r="A57" s="11"/>
      <c r="B57" s="28"/>
      <c r="C57" s="4"/>
      <c r="D57" s="13"/>
      <c r="E57" s="43"/>
      <c r="F57" s="43"/>
    </row>
    <row r="58" spans="1:6" x14ac:dyDescent="0.25">
      <c r="A58" s="11"/>
      <c r="B58" s="28"/>
      <c r="C58" s="4"/>
      <c r="D58" s="13"/>
      <c r="E58" s="43"/>
      <c r="F58" s="43"/>
    </row>
    <row r="59" spans="1:6" x14ac:dyDescent="0.25">
      <c r="A59" s="11"/>
      <c r="B59" s="28"/>
      <c r="C59" s="4"/>
      <c r="D59" s="13"/>
      <c r="E59" s="43"/>
      <c r="F59" s="43"/>
    </row>
    <row r="60" spans="1:6" x14ac:dyDescent="0.25">
      <c r="A60" s="11"/>
      <c r="B60" s="28"/>
      <c r="C60" s="4"/>
      <c r="D60" s="13"/>
      <c r="E60" s="43"/>
      <c r="F60" s="43"/>
    </row>
    <row r="61" spans="1:6" x14ac:dyDescent="0.25">
      <c r="A61" s="11"/>
      <c r="B61" s="28"/>
      <c r="C61" s="4"/>
      <c r="D61" s="13"/>
      <c r="E61" s="43"/>
      <c r="F61" s="43"/>
    </row>
    <row r="62" spans="1:6" x14ac:dyDescent="0.25">
      <c r="A62" s="11"/>
      <c r="B62" s="28"/>
      <c r="C62" s="4"/>
      <c r="D62" s="13"/>
      <c r="E62" s="43"/>
      <c r="F62" s="43"/>
    </row>
    <row r="63" spans="1:6" x14ac:dyDescent="0.25">
      <c r="A63" s="11"/>
      <c r="B63" s="28"/>
      <c r="C63" s="4"/>
      <c r="D63" s="13"/>
      <c r="E63" s="43"/>
      <c r="F63" s="43"/>
    </row>
    <row r="64" spans="1:6" x14ac:dyDescent="0.25">
      <c r="A64" s="11"/>
      <c r="B64" s="28"/>
      <c r="C64" s="4"/>
      <c r="D64" s="13"/>
      <c r="E64" s="43"/>
      <c r="F64" s="43"/>
    </row>
    <row r="65" spans="1:6" x14ac:dyDescent="0.25">
      <c r="A65" s="11"/>
      <c r="B65" s="28"/>
      <c r="C65" s="4"/>
      <c r="D65" s="13"/>
      <c r="E65" s="43"/>
      <c r="F65" s="43"/>
    </row>
    <row r="66" spans="1:6" x14ac:dyDescent="0.25">
      <c r="A66" s="11"/>
      <c r="B66" s="28"/>
      <c r="C66" s="4"/>
      <c r="D66" s="13"/>
      <c r="E66" s="43"/>
      <c r="F66" s="43"/>
    </row>
    <row r="67" spans="1:6" x14ac:dyDescent="0.25">
      <c r="A67" s="11"/>
      <c r="B67" s="28"/>
      <c r="C67" s="4"/>
      <c r="D67" s="13"/>
      <c r="E67" s="43"/>
      <c r="F67" s="43"/>
    </row>
    <row r="68" spans="1:6" x14ac:dyDescent="0.25">
      <c r="A68" s="11"/>
      <c r="B68" s="28"/>
      <c r="C68" s="4"/>
      <c r="D68" s="13"/>
      <c r="E68" s="43"/>
      <c r="F68" s="43"/>
    </row>
    <row r="69" spans="1:6" x14ac:dyDescent="0.25">
      <c r="A69" s="11"/>
      <c r="B69" s="28"/>
      <c r="C69" s="4"/>
      <c r="D69" s="13"/>
      <c r="E69" s="43"/>
      <c r="F69" s="43"/>
    </row>
    <row r="70" spans="1:6" x14ac:dyDescent="0.25">
      <c r="A70" s="11"/>
      <c r="B70" s="28"/>
      <c r="C70" s="4"/>
      <c r="D70" s="13"/>
      <c r="E70" s="43"/>
      <c r="F70" s="43"/>
    </row>
    <row r="71" spans="1:6" x14ac:dyDescent="0.25">
      <c r="A71" s="11"/>
      <c r="B71" s="28"/>
      <c r="C71" s="4"/>
      <c r="D71" s="13"/>
      <c r="E71" s="43"/>
      <c r="F71" s="43"/>
    </row>
    <row r="72" spans="1:6" x14ac:dyDescent="0.25">
      <c r="A72" s="11"/>
      <c r="B72" s="28"/>
      <c r="C72" s="4"/>
      <c r="D72" s="13"/>
      <c r="E72" s="43"/>
      <c r="F72" s="43"/>
    </row>
    <row r="73" spans="1:6" x14ac:dyDescent="0.25">
      <c r="A73" s="11"/>
      <c r="B73" s="28"/>
      <c r="C73" s="4"/>
      <c r="D73" s="13"/>
      <c r="E73" s="43"/>
      <c r="F73" s="43"/>
    </row>
    <row r="74" spans="1:6" x14ac:dyDescent="0.25">
      <c r="A74" s="11"/>
      <c r="B74" s="28"/>
      <c r="C74" s="4"/>
      <c r="D74" s="13"/>
      <c r="E74" s="43"/>
      <c r="F74" s="43"/>
    </row>
    <row r="75" spans="1:6" x14ac:dyDescent="0.25">
      <c r="A75" s="11"/>
      <c r="B75" s="28"/>
      <c r="C75" s="4"/>
      <c r="D75" s="13"/>
      <c r="E75" s="43"/>
      <c r="F75" s="43"/>
    </row>
    <row r="76" spans="1:6" x14ac:dyDescent="0.25">
      <c r="A76" s="11"/>
      <c r="B76" s="28"/>
      <c r="C76" s="4"/>
      <c r="D76" s="13"/>
      <c r="E76" s="43"/>
      <c r="F76" s="43"/>
    </row>
    <row r="77" spans="1:6" x14ac:dyDescent="0.25">
      <c r="A77" s="11"/>
      <c r="B77" s="28"/>
      <c r="C77" s="4"/>
      <c r="D77" s="13"/>
      <c r="E77" s="43"/>
      <c r="F77" s="43"/>
    </row>
    <row r="78" spans="1:6" x14ac:dyDescent="0.25">
      <c r="A78" s="11"/>
      <c r="B78" s="28"/>
      <c r="C78" s="4"/>
      <c r="D78" s="13"/>
      <c r="E78" s="43"/>
      <c r="F78" s="43"/>
    </row>
    <row r="79" spans="1:6" x14ac:dyDescent="0.25">
      <c r="A79" s="11"/>
      <c r="B79" s="28"/>
      <c r="C79" s="4"/>
      <c r="D79" s="13"/>
      <c r="E79" s="43"/>
      <c r="F79" s="43"/>
    </row>
    <row r="80" spans="1:6" x14ac:dyDescent="0.25">
      <c r="A80" s="11"/>
      <c r="B80" s="28"/>
      <c r="C80" s="4"/>
      <c r="D80" s="13"/>
      <c r="E80" s="43"/>
      <c r="F80" s="43"/>
    </row>
    <row r="81" spans="1:6" x14ac:dyDescent="0.25">
      <c r="A81" s="11"/>
      <c r="B81" s="28"/>
      <c r="C81" s="4"/>
      <c r="D81" s="13"/>
      <c r="E81" s="43"/>
      <c r="F81" s="43"/>
    </row>
    <row r="82" spans="1:6" x14ac:dyDescent="0.25">
      <c r="A82" s="11"/>
      <c r="B82" s="28"/>
      <c r="C82" s="4"/>
      <c r="D82" s="13"/>
      <c r="E82" s="43"/>
      <c r="F82" s="43"/>
    </row>
    <row r="83" spans="1:6" x14ac:dyDescent="0.25">
      <c r="A83" s="25"/>
      <c r="B83" s="29"/>
      <c r="C83" s="7"/>
      <c r="D83" s="37"/>
      <c r="E83" s="60"/>
      <c r="F83" s="60"/>
    </row>
    <row r="84" spans="1:6" x14ac:dyDescent="0.25">
      <c r="A84" s="55"/>
      <c r="B84" s="33"/>
      <c r="C84" s="2"/>
      <c r="D84" s="31"/>
      <c r="E84" s="59"/>
      <c r="F84" s="59"/>
    </row>
    <row r="85" spans="1:6" x14ac:dyDescent="0.25">
      <c r="A85" s="17"/>
      <c r="B85" s="454" t="s">
        <v>14</v>
      </c>
      <c r="C85" s="455"/>
      <c r="D85" s="455"/>
      <c r="E85" s="456"/>
      <c r="F85" s="48" t="str">
        <f>IF(SUM(F41:F83)&gt;0,SUM(F41:F83)," ")</f>
        <v xml:space="preserve"> </v>
      </c>
    </row>
    <row r="86" spans="1:6" x14ac:dyDescent="0.25">
      <c r="A86" s="56"/>
      <c r="B86" s="35"/>
      <c r="C86" s="8"/>
      <c r="D86" s="32"/>
      <c r="E86" s="60"/>
      <c r="F86" s="60"/>
    </row>
    <row r="87" spans="1:6" x14ac:dyDescent="0.25">
      <c r="C87" s="85"/>
    </row>
  </sheetData>
  <mergeCells count="3">
    <mergeCell ref="B42:E42"/>
    <mergeCell ref="B35:E35"/>
    <mergeCell ref="B85:E85"/>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A ROADWORKS
</oddHeader>
    <oddFooter>&amp;R&amp;8&amp;Z&amp;F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85"/>
  <sheetViews>
    <sheetView view="pageLayout" topLeftCell="B1" zoomScale="115" zoomScaleNormal="100" zoomScalePageLayoutView="115" workbookViewId="0">
      <selection activeCell="G1" sqref="G1:AP1048576"/>
    </sheetView>
  </sheetViews>
  <sheetFormatPr defaultRowHeight="15" x14ac:dyDescent="0.25"/>
  <cols>
    <col min="1" max="1" width="9.140625" style="85"/>
    <col min="2" max="2" width="33.7109375" style="30" customWidth="1"/>
    <col min="3" max="3" width="8" style="26" customWidth="1"/>
    <col min="4" max="4" width="10.85546875" style="5" customWidth="1"/>
    <col min="5" max="5" width="10.85546875" style="39" customWidth="1"/>
    <col min="6" max="6" width="13.28515625" style="39" customWidth="1"/>
  </cols>
  <sheetData>
    <row r="1" spans="1:6" ht="15" customHeight="1" x14ac:dyDescent="0.25">
      <c r="A1" s="65"/>
      <c r="B1" s="64"/>
      <c r="C1" s="65"/>
      <c r="D1" s="66"/>
      <c r="E1" s="67"/>
      <c r="F1" s="67"/>
    </row>
    <row r="2" spans="1:6" x14ac:dyDescent="0.25">
      <c r="A2" s="49" t="s">
        <v>0</v>
      </c>
      <c r="B2" s="68" t="s">
        <v>1</v>
      </c>
      <c r="C2" s="49" t="s">
        <v>2</v>
      </c>
      <c r="D2" s="58" t="s">
        <v>3</v>
      </c>
      <c r="E2" s="69" t="s">
        <v>4</v>
      </c>
      <c r="F2" s="69" t="s">
        <v>5</v>
      </c>
    </row>
    <row r="3" spans="1:6" x14ac:dyDescent="0.25">
      <c r="A3" s="71"/>
      <c r="B3" s="70"/>
      <c r="C3" s="71"/>
      <c r="D3" s="72"/>
      <c r="E3" s="73"/>
      <c r="F3" s="73"/>
    </row>
    <row r="4" spans="1:6" x14ac:dyDescent="0.25">
      <c r="A4" s="49" t="s">
        <v>323</v>
      </c>
      <c r="B4" s="68" t="s">
        <v>324</v>
      </c>
      <c r="C4" s="49"/>
      <c r="D4" s="50"/>
      <c r="E4" s="52"/>
      <c r="F4" s="52"/>
    </row>
    <row r="5" spans="1:6" x14ac:dyDescent="0.25">
      <c r="A5" s="49"/>
      <c r="B5" s="68"/>
      <c r="C5" s="49"/>
      <c r="D5" s="50"/>
      <c r="E5" s="52"/>
      <c r="F5" s="52"/>
    </row>
    <row r="6" spans="1:6" ht="76.5" x14ac:dyDescent="0.25">
      <c r="A6" s="49" t="s">
        <v>325</v>
      </c>
      <c r="B6" s="68" t="s">
        <v>1279</v>
      </c>
      <c r="C6" s="49"/>
      <c r="D6" s="50"/>
      <c r="E6" s="52"/>
      <c r="F6" s="52"/>
    </row>
    <row r="7" spans="1:6" x14ac:dyDescent="0.25">
      <c r="A7" s="49"/>
      <c r="B7" s="68"/>
      <c r="C7" s="49"/>
      <c r="D7" s="50"/>
      <c r="E7" s="52"/>
      <c r="F7" s="52"/>
    </row>
    <row r="8" spans="1:6" ht="25.5" x14ac:dyDescent="0.25">
      <c r="A8" s="49"/>
      <c r="B8" s="68" t="s">
        <v>326</v>
      </c>
      <c r="C8" s="49"/>
      <c r="D8" s="50"/>
      <c r="E8" s="52"/>
      <c r="F8" s="52"/>
    </row>
    <row r="9" spans="1:6" x14ac:dyDescent="0.25">
      <c r="A9" s="49"/>
      <c r="B9" s="68"/>
      <c r="C9" s="49"/>
      <c r="D9" s="50"/>
      <c r="E9" s="52"/>
      <c r="F9" s="52"/>
    </row>
    <row r="10" spans="1:6" x14ac:dyDescent="0.25">
      <c r="A10" s="49"/>
      <c r="B10" s="68" t="s">
        <v>327</v>
      </c>
      <c r="C10" s="49" t="s">
        <v>20</v>
      </c>
      <c r="D10" s="50">
        <v>75</v>
      </c>
      <c r="E10" s="43"/>
      <c r="F10" s="47" t="str">
        <f t="shared" ref="F10" si="0">IF(E10="-","Rate Only",IF(E10="","",ROUND($D10*E10,2)))</f>
        <v/>
      </c>
    </row>
    <row r="11" spans="1:6" x14ac:dyDescent="0.25">
      <c r="A11" s="49"/>
      <c r="B11" s="68"/>
      <c r="C11" s="49"/>
      <c r="D11" s="50"/>
      <c r="E11" s="52"/>
      <c r="F11" s="52"/>
    </row>
    <row r="12" spans="1:6" ht="38.25" x14ac:dyDescent="0.25">
      <c r="A12" s="49"/>
      <c r="B12" s="68" t="s">
        <v>328</v>
      </c>
      <c r="C12" s="49"/>
      <c r="D12" s="50"/>
      <c r="E12" s="52"/>
      <c r="F12" s="52"/>
    </row>
    <row r="13" spans="1:6" x14ac:dyDescent="0.25">
      <c r="A13" s="49"/>
      <c r="B13" s="68"/>
      <c r="C13" s="49"/>
      <c r="D13" s="50"/>
      <c r="E13" s="52"/>
      <c r="F13" s="52"/>
    </row>
    <row r="14" spans="1:6" x14ac:dyDescent="0.25">
      <c r="A14" s="49"/>
      <c r="B14" s="68" t="s">
        <v>338</v>
      </c>
      <c r="C14" s="49" t="s">
        <v>20</v>
      </c>
      <c r="D14" s="50">
        <v>135</v>
      </c>
      <c r="E14" s="43"/>
      <c r="F14" s="47" t="str">
        <f t="shared" ref="F14" si="1">IF(E14="-","Rate Only",IF(E14="","",ROUND($D14*E14,2)))</f>
        <v/>
      </c>
    </row>
    <row r="15" spans="1:6" x14ac:dyDescent="0.25">
      <c r="A15" s="49"/>
      <c r="B15" s="68"/>
      <c r="C15" s="49"/>
      <c r="D15" s="50"/>
      <c r="E15" s="52"/>
      <c r="F15" s="52"/>
    </row>
    <row r="16" spans="1:6" x14ac:dyDescent="0.25">
      <c r="A16" s="49"/>
      <c r="B16" s="68" t="s">
        <v>339</v>
      </c>
      <c r="C16" s="49" t="s">
        <v>20</v>
      </c>
      <c r="D16" s="50">
        <v>415</v>
      </c>
      <c r="E16" s="43"/>
      <c r="F16" s="47" t="str">
        <f t="shared" ref="F16" si="2">IF(E16="-","Rate Only",IF(E16="","",ROUND($D16*E16,2)))</f>
        <v/>
      </c>
    </row>
    <row r="17" spans="1:6" x14ac:dyDescent="0.25">
      <c r="A17" s="49"/>
      <c r="B17" s="68"/>
      <c r="C17" s="49"/>
      <c r="D17" s="50"/>
      <c r="E17" s="52"/>
      <c r="F17" s="52"/>
    </row>
    <row r="18" spans="1:6" x14ac:dyDescent="0.25">
      <c r="A18" s="49"/>
      <c r="B18" s="68" t="s">
        <v>340</v>
      </c>
      <c r="C18" s="49" t="s">
        <v>20</v>
      </c>
      <c r="D18" s="50">
        <v>560</v>
      </c>
      <c r="E18" s="43"/>
      <c r="F18" s="47" t="str">
        <f t="shared" ref="F18" si="3">IF(E18="-","Rate Only",IF(E18="","",ROUND($D18*E18,2)))</f>
        <v/>
      </c>
    </row>
    <row r="19" spans="1:6" x14ac:dyDescent="0.25">
      <c r="A19" s="49"/>
      <c r="B19" s="68"/>
      <c r="C19" s="49"/>
      <c r="D19" s="50"/>
      <c r="E19" s="52"/>
      <c r="F19" s="52"/>
    </row>
    <row r="20" spans="1:6" x14ac:dyDescent="0.25">
      <c r="A20" s="49">
        <v>56.02</v>
      </c>
      <c r="B20" s="68" t="s">
        <v>329</v>
      </c>
      <c r="C20" s="49"/>
      <c r="D20" s="50"/>
      <c r="E20" s="52"/>
      <c r="F20" s="52"/>
    </row>
    <row r="21" spans="1:6" x14ac:dyDescent="0.25">
      <c r="A21" s="49"/>
      <c r="B21" s="68"/>
      <c r="C21" s="49"/>
      <c r="D21" s="50"/>
      <c r="E21" s="52"/>
      <c r="F21" s="52"/>
    </row>
    <row r="22" spans="1:6" ht="25.5" x14ac:dyDescent="0.25">
      <c r="A22" s="49"/>
      <c r="B22" s="68" t="s">
        <v>525</v>
      </c>
      <c r="C22" s="49"/>
      <c r="D22" s="50"/>
      <c r="E22" s="52"/>
      <c r="F22" s="52"/>
    </row>
    <row r="23" spans="1:6" x14ac:dyDescent="0.25">
      <c r="A23" s="49"/>
      <c r="B23" s="68"/>
      <c r="C23" s="49"/>
      <c r="D23" s="50"/>
      <c r="E23" s="52"/>
      <c r="F23" s="52"/>
    </row>
    <row r="24" spans="1:6" x14ac:dyDescent="0.25">
      <c r="A24" s="49"/>
      <c r="B24" s="68" t="s">
        <v>1280</v>
      </c>
      <c r="C24" s="49" t="s">
        <v>20</v>
      </c>
      <c r="D24" s="50">
        <v>1110</v>
      </c>
      <c r="E24" s="43"/>
      <c r="F24" s="47" t="str">
        <f t="shared" ref="F24" si="4">IF(E24="-","Rate Only",IF(E24="","",ROUND($D24*E24,2)))</f>
        <v/>
      </c>
    </row>
    <row r="25" spans="1:6" x14ac:dyDescent="0.25">
      <c r="A25" s="49"/>
      <c r="B25" s="68"/>
      <c r="C25" s="49"/>
      <c r="D25" s="50"/>
      <c r="E25" s="52"/>
      <c r="F25" s="52"/>
    </row>
    <row r="26" spans="1:6" ht="38.25" x14ac:dyDescent="0.25">
      <c r="A26" s="49"/>
      <c r="B26" s="68" t="s">
        <v>330</v>
      </c>
      <c r="C26" s="49"/>
      <c r="D26" s="50"/>
      <c r="E26" s="52"/>
      <c r="F26" s="52"/>
    </row>
    <row r="27" spans="1:6" x14ac:dyDescent="0.25">
      <c r="A27" s="49"/>
      <c r="B27" s="68"/>
      <c r="C27" s="49"/>
      <c r="D27" s="50"/>
      <c r="E27" s="52"/>
      <c r="F27" s="52"/>
    </row>
    <row r="28" spans="1:6" x14ac:dyDescent="0.25">
      <c r="A28" s="49"/>
      <c r="B28" s="68" t="s">
        <v>1281</v>
      </c>
      <c r="C28" s="49" t="s">
        <v>20</v>
      </c>
      <c r="D28" s="50">
        <v>1110</v>
      </c>
      <c r="E28" s="43"/>
      <c r="F28" s="47" t="str">
        <f t="shared" ref="F28" si="5">IF(E28="-","Rate Only",IF(E28="","",ROUND($D28*E28,2)))</f>
        <v/>
      </c>
    </row>
    <row r="29" spans="1:6" x14ac:dyDescent="0.25">
      <c r="A29" s="49"/>
      <c r="B29" s="68"/>
      <c r="C29" s="49"/>
      <c r="D29" s="50"/>
      <c r="E29" s="52"/>
      <c r="F29" s="52"/>
    </row>
    <row r="30" spans="1:6" ht="25.5" x14ac:dyDescent="0.25">
      <c r="A30" s="49">
        <v>56.03</v>
      </c>
      <c r="B30" s="68" t="s">
        <v>331</v>
      </c>
      <c r="C30" s="49"/>
      <c r="D30" s="50"/>
      <c r="E30" s="52"/>
      <c r="F30" s="52"/>
    </row>
    <row r="31" spans="1:6" x14ac:dyDescent="0.25">
      <c r="A31" s="49"/>
      <c r="B31" s="68"/>
      <c r="C31" s="49"/>
      <c r="D31" s="50"/>
      <c r="E31" s="52"/>
      <c r="F31" s="52"/>
    </row>
    <row r="32" spans="1:6" x14ac:dyDescent="0.25">
      <c r="A32" s="49"/>
      <c r="B32" s="68" t="s">
        <v>332</v>
      </c>
      <c r="C32" s="49"/>
      <c r="D32" s="50"/>
      <c r="E32" s="52"/>
      <c r="F32" s="52"/>
    </row>
    <row r="33" spans="1:6" x14ac:dyDescent="0.25">
      <c r="A33" s="49"/>
      <c r="B33" s="68"/>
      <c r="C33" s="49"/>
      <c r="D33" s="50"/>
      <c r="E33" s="52"/>
      <c r="F33" s="52"/>
    </row>
    <row r="34" spans="1:6" x14ac:dyDescent="0.25">
      <c r="A34" s="49"/>
      <c r="B34" s="68" t="s">
        <v>333</v>
      </c>
      <c r="C34" s="49" t="s">
        <v>122</v>
      </c>
      <c r="D34" s="50">
        <v>400</v>
      </c>
      <c r="E34" s="43"/>
      <c r="F34" s="47" t="str">
        <f t="shared" ref="F34" si="6">IF(E34="-","Rate Only",IF(E34="","",ROUND($D34*E34,2)))</f>
        <v/>
      </c>
    </row>
    <row r="35" spans="1:6" x14ac:dyDescent="0.25">
      <c r="A35" s="49"/>
      <c r="B35" s="68"/>
      <c r="C35" s="49"/>
      <c r="D35" s="50"/>
      <c r="E35" s="52"/>
      <c r="F35" s="52"/>
    </row>
    <row r="36" spans="1:6" x14ac:dyDescent="0.25">
      <c r="A36" s="49"/>
      <c r="B36" s="68" t="s">
        <v>334</v>
      </c>
      <c r="C36" s="49"/>
      <c r="D36" s="50"/>
      <c r="E36" s="52"/>
      <c r="F36" s="52"/>
    </row>
    <row r="37" spans="1:6" x14ac:dyDescent="0.25">
      <c r="A37" s="74"/>
      <c r="B37" s="64"/>
      <c r="C37" s="75"/>
      <c r="D37" s="76"/>
      <c r="E37" s="67"/>
      <c r="F37" s="67"/>
    </row>
    <row r="38" spans="1:6" ht="15" customHeight="1" x14ac:dyDescent="0.25">
      <c r="A38" s="77"/>
      <c r="B38" s="460" t="s">
        <v>33</v>
      </c>
      <c r="C38" s="461"/>
      <c r="D38" s="461"/>
      <c r="E38" s="462"/>
      <c r="F38" s="48" t="str">
        <f>IF(SUM(F7:F36)&gt;0,SUM(F7:F36)," ")</f>
        <v xml:space="preserve"> </v>
      </c>
    </row>
    <row r="39" spans="1:6" x14ac:dyDescent="0.25">
      <c r="A39" s="79"/>
      <c r="B39" s="70"/>
      <c r="C39" s="80"/>
      <c r="D39" s="81"/>
      <c r="E39" s="73"/>
      <c r="F39" s="73"/>
    </row>
    <row r="40" spans="1:6" x14ac:dyDescent="0.25">
      <c r="A40" s="86"/>
      <c r="B40" s="108"/>
      <c r="C40" s="85"/>
      <c r="D40" s="85"/>
      <c r="E40" s="109"/>
      <c r="F40" s="109"/>
    </row>
    <row r="41" spans="1:6" x14ac:dyDescent="0.25">
      <c r="A41" s="74"/>
      <c r="B41" s="64"/>
      <c r="C41" s="63"/>
      <c r="D41" s="82"/>
      <c r="E41" s="67"/>
      <c r="F41" s="67"/>
    </row>
    <row r="42" spans="1:6" x14ac:dyDescent="0.25">
      <c r="A42" s="77" t="s">
        <v>0</v>
      </c>
      <c r="B42" s="68" t="s">
        <v>1</v>
      </c>
      <c r="C42" s="49" t="s">
        <v>2</v>
      </c>
      <c r="D42" s="58" t="s">
        <v>3</v>
      </c>
      <c r="E42" s="69" t="s">
        <v>4</v>
      </c>
      <c r="F42" s="69" t="s">
        <v>5</v>
      </c>
    </row>
    <row r="43" spans="1:6" x14ac:dyDescent="0.25">
      <c r="A43" s="79"/>
      <c r="B43" s="70"/>
      <c r="C43" s="61"/>
      <c r="D43" s="62"/>
      <c r="E43" s="73"/>
      <c r="F43" s="73"/>
    </row>
    <row r="44" spans="1:6" x14ac:dyDescent="0.25">
      <c r="A44" s="74"/>
      <c r="B44" s="64"/>
      <c r="C44" s="75"/>
      <c r="D44" s="76"/>
      <c r="E44" s="67"/>
      <c r="F44" s="67"/>
    </row>
    <row r="45" spans="1:6" x14ac:dyDescent="0.25">
      <c r="A45" s="77"/>
      <c r="B45" s="460" t="s">
        <v>34</v>
      </c>
      <c r="C45" s="461"/>
      <c r="D45" s="461"/>
      <c r="E45" s="462"/>
      <c r="F45" s="52" t="str">
        <f>F38</f>
        <v xml:space="preserve"> </v>
      </c>
    </row>
    <row r="46" spans="1:6" x14ac:dyDescent="0.25">
      <c r="A46" s="79"/>
      <c r="B46" s="70"/>
      <c r="C46" s="80"/>
      <c r="D46" s="81"/>
      <c r="E46" s="73"/>
      <c r="F46" s="73"/>
    </row>
    <row r="47" spans="1:6" x14ac:dyDescent="0.25">
      <c r="A47" s="65"/>
      <c r="B47" s="83" t="s">
        <v>409</v>
      </c>
      <c r="C47" s="65" t="s">
        <v>122</v>
      </c>
      <c r="D47" s="66">
        <v>1440</v>
      </c>
      <c r="E47" s="43"/>
      <c r="F47" s="47" t="str">
        <f t="shared" ref="F47" si="7">IF(E47="-","Rate Only",IF(E47="","",ROUND($D47*E47,2)))</f>
        <v/>
      </c>
    </row>
    <row r="48" spans="1:6" x14ac:dyDescent="0.25">
      <c r="A48" s="49"/>
      <c r="B48" s="84"/>
      <c r="C48" s="49"/>
      <c r="D48" s="50"/>
      <c r="E48" s="52"/>
      <c r="F48" s="52"/>
    </row>
    <row r="49" spans="1:6" x14ac:dyDescent="0.25">
      <c r="A49" s="49"/>
      <c r="B49" s="84" t="s">
        <v>410</v>
      </c>
      <c r="C49" s="49" t="s">
        <v>122</v>
      </c>
      <c r="D49" s="50">
        <v>350</v>
      </c>
      <c r="E49" s="43"/>
      <c r="F49" s="47" t="str">
        <f t="shared" ref="F49" si="8">IF(E49="-","Rate Only",IF(E49="","",ROUND($D49*E49,2)))</f>
        <v/>
      </c>
    </row>
    <row r="50" spans="1:6" x14ac:dyDescent="0.25">
      <c r="A50" s="49"/>
      <c r="B50" s="84"/>
      <c r="C50" s="49"/>
      <c r="D50" s="50"/>
      <c r="E50" s="52"/>
      <c r="F50" s="52"/>
    </row>
    <row r="51" spans="1:6" x14ac:dyDescent="0.25">
      <c r="A51" s="49"/>
      <c r="B51" s="84" t="s">
        <v>411</v>
      </c>
      <c r="C51" s="49" t="s">
        <v>122</v>
      </c>
      <c r="D51" s="50">
        <v>780</v>
      </c>
      <c r="E51" s="43"/>
      <c r="F51" s="47" t="str">
        <f t="shared" ref="F51" si="9">IF(E51="-","Rate Only",IF(E51="","",ROUND($D51*E51,2)))</f>
        <v/>
      </c>
    </row>
    <row r="52" spans="1:6" x14ac:dyDescent="0.25">
      <c r="A52" s="49"/>
      <c r="B52" s="84"/>
      <c r="C52" s="49"/>
      <c r="D52" s="50"/>
      <c r="E52" s="52"/>
      <c r="F52" s="52"/>
    </row>
    <row r="53" spans="1:6" x14ac:dyDescent="0.25">
      <c r="A53" s="49">
        <v>56.04</v>
      </c>
      <c r="B53" s="84" t="s">
        <v>1282</v>
      </c>
      <c r="C53" s="49" t="s">
        <v>15</v>
      </c>
      <c r="D53" s="50">
        <v>200</v>
      </c>
      <c r="E53" s="43"/>
      <c r="F53" s="47" t="str">
        <f t="shared" ref="F53" si="10">IF(E53="-","Rate Only",IF(E53="","",ROUND($D53*E53,2)))</f>
        <v/>
      </c>
    </row>
    <row r="54" spans="1:6" x14ac:dyDescent="0.25">
      <c r="A54" s="49"/>
      <c r="B54" s="84"/>
      <c r="C54" s="49"/>
      <c r="D54" s="50"/>
      <c r="E54" s="52"/>
      <c r="F54" s="52"/>
    </row>
    <row r="55" spans="1:6" ht="24.75" customHeight="1" x14ac:dyDescent="0.25">
      <c r="A55" s="49">
        <v>56.05</v>
      </c>
      <c r="B55" s="84" t="s">
        <v>526</v>
      </c>
      <c r="C55" s="49" t="s">
        <v>21</v>
      </c>
      <c r="D55" s="50">
        <v>750</v>
      </c>
      <c r="E55" s="43"/>
      <c r="F55" s="47" t="str">
        <f t="shared" ref="F55" si="11">IF(E55="-","Rate Only",IF(E55="","",ROUND($D55*E55,2)))</f>
        <v/>
      </c>
    </row>
    <row r="56" spans="1:6" x14ac:dyDescent="0.25">
      <c r="A56" s="49"/>
      <c r="B56" s="84"/>
      <c r="C56" s="49"/>
      <c r="D56" s="50"/>
      <c r="E56" s="52"/>
      <c r="F56" s="52"/>
    </row>
    <row r="57" spans="1:6" ht="25.5" x14ac:dyDescent="0.25">
      <c r="A57" s="49">
        <v>56.06</v>
      </c>
      <c r="B57" s="84" t="s">
        <v>335</v>
      </c>
      <c r="C57" s="49" t="s">
        <v>21</v>
      </c>
      <c r="D57" s="50">
        <v>750</v>
      </c>
      <c r="E57" s="43"/>
      <c r="F57" s="47" t="str">
        <f t="shared" ref="F57" si="12">IF(E57="-","Rate Only",IF(E57="","",ROUND($D57*E57,2)))</f>
        <v/>
      </c>
    </row>
    <row r="58" spans="1:6" x14ac:dyDescent="0.25">
      <c r="A58" s="49"/>
      <c r="B58" s="84"/>
      <c r="C58" s="49"/>
      <c r="D58" s="50"/>
      <c r="E58" s="52"/>
      <c r="F58" s="52"/>
    </row>
    <row r="59" spans="1:6" ht="25.5" x14ac:dyDescent="0.25">
      <c r="A59" s="49">
        <v>56.07</v>
      </c>
      <c r="B59" s="84" t="s">
        <v>336</v>
      </c>
      <c r="C59" s="49" t="s">
        <v>21</v>
      </c>
      <c r="D59" s="50">
        <v>75</v>
      </c>
      <c r="E59" s="43"/>
      <c r="F59" s="47" t="str">
        <f t="shared" ref="F59" si="13">IF(E59="-","Rate Only",IF(E59="","",ROUND($D59*E59,2)))</f>
        <v/>
      </c>
    </row>
    <row r="60" spans="1:6" x14ac:dyDescent="0.25">
      <c r="A60" s="49"/>
      <c r="B60" s="84"/>
      <c r="C60" s="49"/>
      <c r="D60" s="50"/>
      <c r="E60" s="52"/>
      <c r="F60" s="52"/>
    </row>
    <row r="61" spans="1:6" ht="25.5" x14ac:dyDescent="0.25">
      <c r="A61" s="49">
        <v>56.08</v>
      </c>
      <c r="B61" s="84" t="s">
        <v>412</v>
      </c>
      <c r="C61" s="49"/>
      <c r="D61" s="50"/>
      <c r="E61" s="52"/>
      <c r="F61" s="52"/>
    </row>
    <row r="62" spans="1:6" x14ac:dyDescent="0.25">
      <c r="A62" s="49"/>
      <c r="B62" s="84"/>
      <c r="C62" s="49"/>
      <c r="D62" s="50"/>
      <c r="E62" s="52"/>
      <c r="F62" s="52"/>
    </row>
    <row r="63" spans="1:6" x14ac:dyDescent="0.25">
      <c r="A63" s="49"/>
      <c r="B63" s="84" t="s">
        <v>338</v>
      </c>
      <c r="C63" s="49" t="s">
        <v>15</v>
      </c>
      <c r="D63" s="50">
        <v>150</v>
      </c>
      <c r="E63" s="43"/>
      <c r="F63" s="47" t="str">
        <f t="shared" ref="F63" si="14">IF(E63="-","Rate Only",IF(E63="","",ROUND($D63*E63,2)))</f>
        <v/>
      </c>
    </row>
    <row r="64" spans="1:6" x14ac:dyDescent="0.25">
      <c r="A64" s="49"/>
      <c r="B64" s="84"/>
      <c r="C64" s="49"/>
      <c r="D64" s="50"/>
      <c r="E64" s="52"/>
      <c r="F64" s="52"/>
    </row>
    <row r="65" spans="1:6" x14ac:dyDescent="0.25">
      <c r="A65" s="49"/>
      <c r="B65" s="84" t="s">
        <v>339</v>
      </c>
      <c r="C65" s="49" t="s">
        <v>15</v>
      </c>
      <c r="D65" s="50">
        <v>150</v>
      </c>
      <c r="E65" s="43"/>
      <c r="F65" s="47" t="str">
        <f t="shared" ref="F65" si="15">IF(E65="-","Rate Only",IF(E65="","",ROUND($D65*E65,2)))</f>
        <v/>
      </c>
    </row>
    <row r="66" spans="1:6" x14ac:dyDescent="0.25">
      <c r="A66" s="49"/>
      <c r="B66" s="84"/>
      <c r="C66" s="49"/>
      <c r="D66" s="50"/>
      <c r="E66" s="52"/>
      <c r="F66" s="52"/>
    </row>
    <row r="67" spans="1:6" x14ac:dyDescent="0.25">
      <c r="A67" s="49"/>
      <c r="B67" s="84" t="s">
        <v>340</v>
      </c>
      <c r="C67" s="49" t="s">
        <v>15</v>
      </c>
      <c r="D67" s="50">
        <v>80</v>
      </c>
      <c r="E67" s="43"/>
      <c r="F67" s="47" t="str">
        <f t="shared" ref="F67" si="16">IF(E67="-","Rate Only",IF(E67="","",ROUND($D67*E67,2)))</f>
        <v/>
      </c>
    </row>
    <row r="68" spans="1:6" x14ac:dyDescent="0.25">
      <c r="A68" s="49"/>
      <c r="B68" s="84"/>
      <c r="C68" s="49"/>
      <c r="D68" s="50"/>
      <c r="E68" s="52"/>
      <c r="F68" s="52"/>
    </row>
    <row r="69" spans="1:6" ht="25.5" x14ac:dyDescent="0.25">
      <c r="A69" s="49">
        <v>56.09</v>
      </c>
      <c r="B69" s="84" t="s">
        <v>337</v>
      </c>
      <c r="C69" s="49"/>
      <c r="D69" s="50"/>
      <c r="E69" s="52"/>
      <c r="F69" s="52"/>
    </row>
    <row r="70" spans="1:6" x14ac:dyDescent="0.25">
      <c r="A70" s="49"/>
      <c r="B70" s="84"/>
      <c r="C70" s="49"/>
      <c r="D70" s="50"/>
      <c r="E70" s="52"/>
      <c r="F70" s="52"/>
    </row>
    <row r="71" spans="1:6" x14ac:dyDescent="0.25">
      <c r="A71" s="49"/>
      <c r="B71" s="84" t="s">
        <v>338</v>
      </c>
      <c r="C71" s="49" t="s">
        <v>15</v>
      </c>
      <c r="D71" s="50">
        <v>150</v>
      </c>
      <c r="E71" s="43"/>
      <c r="F71" s="47" t="str">
        <f t="shared" ref="F71" si="17">IF(E71="-","Rate Only",IF(E71="","",ROUND($D71*E71,2)))</f>
        <v/>
      </c>
    </row>
    <row r="72" spans="1:6" x14ac:dyDescent="0.25">
      <c r="A72" s="49"/>
      <c r="B72" s="84"/>
      <c r="C72" s="49"/>
      <c r="D72" s="50"/>
      <c r="E72" s="52"/>
      <c r="F72" s="52"/>
    </row>
    <row r="73" spans="1:6" x14ac:dyDescent="0.25">
      <c r="A73" s="49"/>
      <c r="B73" s="84" t="s">
        <v>339</v>
      </c>
      <c r="C73" s="49" t="s">
        <v>15</v>
      </c>
      <c r="D73" s="50">
        <v>150</v>
      </c>
      <c r="E73" s="43"/>
      <c r="F73" s="47" t="str">
        <f t="shared" ref="F73" si="18">IF(E73="-","Rate Only",IF(E73="","",ROUND($D73*E73,2)))</f>
        <v/>
      </c>
    </row>
    <row r="74" spans="1:6" x14ac:dyDescent="0.25">
      <c r="A74" s="49"/>
      <c r="B74" s="84"/>
      <c r="C74" s="49"/>
      <c r="D74" s="50"/>
      <c r="E74" s="52"/>
      <c r="F74" s="52"/>
    </row>
    <row r="75" spans="1:6" x14ac:dyDescent="0.25">
      <c r="A75" s="49"/>
      <c r="B75" s="84" t="s">
        <v>340</v>
      </c>
      <c r="C75" s="49" t="s">
        <v>15</v>
      </c>
      <c r="D75" s="50">
        <v>80</v>
      </c>
      <c r="E75" s="43"/>
      <c r="F75" s="47" t="str">
        <f t="shared" ref="F75" si="19">IF(E75="-","Rate Only",IF(E75="","",ROUND($D75*E75,2)))</f>
        <v/>
      </c>
    </row>
    <row r="76" spans="1:6" x14ac:dyDescent="0.25">
      <c r="A76" s="49"/>
      <c r="B76" s="84"/>
      <c r="C76" s="49"/>
      <c r="D76" s="50"/>
      <c r="E76" s="52"/>
      <c r="F76" s="52"/>
    </row>
    <row r="77" spans="1:6" ht="38.25" x14ac:dyDescent="0.25">
      <c r="A77" s="49" t="s">
        <v>341</v>
      </c>
      <c r="B77" s="84" t="s">
        <v>1349</v>
      </c>
      <c r="C77" s="49"/>
      <c r="D77" s="50"/>
      <c r="E77" s="52"/>
      <c r="F77" s="47"/>
    </row>
    <row r="78" spans="1:6" x14ac:dyDescent="0.25">
      <c r="A78" s="49"/>
      <c r="B78" s="41"/>
      <c r="C78" s="11"/>
      <c r="D78" s="15"/>
      <c r="E78" s="43"/>
      <c r="F78" s="43"/>
    </row>
    <row r="79" spans="1:6" x14ac:dyDescent="0.25">
      <c r="A79" s="49"/>
      <c r="B79" s="41" t="s">
        <v>561</v>
      </c>
      <c r="C79" s="49" t="s">
        <v>15</v>
      </c>
      <c r="D79" s="50">
        <v>50</v>
      </c>
      <c r="E79" s="43"/>
      <c r="F79" s="47" t="str">
        <f t="shared" ref="F79" si="20">IF(E79="-","Rate Only",IF(E79="","",ROUND($D79*E79,2)))</f>
        <v/>
      </c>
    </row>
    <row r="80" spans="1:6" x14ac:dyDescent="0.25">
      <c r="A80" s="49"/>
      <c r="B80" s="41" t="s">
        <v>562</v>
      </c>
      <c r="C80" s="49" t="s">
        <v>15</v>
      </c>
      <c r="D80" s="50">
        <v>900</v>
      </c>
      <c r="E80" s="43"/>
      <c r="F80" s="47" t="str">
        <f t="shared" ref="F80" si="21">IF(E80="-","Rate Only",IF(E80="","",ROUND($D80*E80,2)))</f>
        <v/>
      </c>
    </row>
    <row r="81" spans="1:6" x14ac:dyDescent="0.25">
      <c r="A81" s="71"/>
      <c r="B81" s="42"/>
      <c r="C81" s="25"/>
      <c r="D81" s="14"/>
      <c r="E81" s="60"/>
      <c r="F81" s="60"/>
    </row>
    <row r="82" spans="1:6" x14ac:dyDescent="0.25">
      <c r="A82" s="74"/>
      <c r="B82" s="33"/>
      <c r="C82" s="2"/>
      <c r="D82" s="31"/>
      <c r="E82" s="59"/>
      <c r="F82" s="59"/>
    </row>
    <row r="83" spans="1:6" x14ac:dyDescent="0.25">
      <c r="A83" s="77"/>
      <c r="B83" s="454" t="s">
        <v>14</v>
      </c>
      <c r="C83" s="455"/>
      <c r="D83" s="455"/>
      <c r="E83" s="456"/>
      <c r="F83" s="48" t="str">
        <f>IF(SUM(F45:F81)&gt;0,SUM(F45:F81)," ")</f>
        <v xml:space="preserve"> </v>
      </c>
    </row>
    <row r="84" spans="1:6" x14ac:dyDescent="0.25">
      <c r="A84" s="79"/>
      <c r="B84" s="35"/>
      <c r="C84" s="8"/>
      <c r="D84" s="32"/>
      <c r="E84" s="60"/>
      <c r="F84" s="60"/>
    </row>
    <row r="85" spans="1:6" x14ac:dyDescent="0.25">
      <c r="C85" s="85"/>
    </row>
  </sheetData>
  <mergeCells count="3">
    <mergeCell ref="B45:E45"/>
    <mergeCell ref="B38:E38"/>
    <mergeCell ref="B83:E83"/>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A ROADWORKS
</oddHeader>
    <oddFooter>&amp;R&amp;8&amp;Z&amp;F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92"/>
  <sheetViews>
    <sheetView view="pageLayout" topLeftCell="C1" zoomScale="145" zoomScaleNormal="100" zoomScalePageLayoutView="145" workbookViewId="0">
      <selection activeCell="G1" sqref="G1:O1048576"/>
    </sheetView>
  </sheetViews>
  <sheetFormatPr defaultRowHeight="15" x14ac:dyDescent="0.25"/>
  <cols>
    <col min="1" max="1" width="9.140625" style="26"/>
    <col min="2" max="2" width="33.7109375" style="30" customWidth="1"/>
    <col min="3" max="3" width="7.85546875" style="5" customWidth="1"/>
    <col min="4" max="4" width="10.85546875" style="5" customWidth="1"/>
    <col min="5" max="5" width="10.85546875" style="39" customWidth="1"/>
    <col min="6" max="6" width="13.28515625" style="39" customWidth="1"/>
  </cols>
  <sheetData>
    <row r="1" spans="1:6" ht="15" customHeight="1" x14ac:dyDescent="0.25">
      <c r="A1" s="65"/>
      <c r="B1" s="64"/>
      <c r="C1" s="63"/>
      <c r="D1" s="66"/>
      <c r="E1" s="67"/>
      <c r="F1" s="67"/>
    </row>
    <row r="2" spans="1:6" x14ac:dyDescent="0.25">
      <c r="A2" s="49" t="s">
        <v>0</v>
      </c>
      <c r="B2" s="68" t="s">
        <v>1</v>
      </c>
      <c r="C2" s="49" t="s">
        <v>2</v>
      </c>
      <c r="D2" s="58" t="s">
        <v>3</v>
      </c>
      <c r="E2" s="69" t="s">
        <v>4</v>
      </c>
      <c r="F2" s="69" t="s">
        <v>5</v>
      </c>
    </row>
    <row r="3" spans="1:6" x14ac:dyDescent="0.25">
      <c r="A3" s="71"/>
      <c r="B3" s="70"/>
      <c r="C3" s="61"/>
      <c r="D3" s="72"/>
      <c r="E3" s="73"/>
      <c r="F3" s="73"/>
    </row>
    <row r="4" spans="1:6" x14ac:dyDescent="0.25">
      <c r="A4" s="49" t="s">
        <v>527</v>
      </c>
      <c r="B4" s="68" t="s">
        <v>342</v>
      </c>
      <c r="C4" s="38"/>
      <c r="D4" s="50"/>
      <c r="E4" s="52"/>
      <c r="F4" s="52"/>
    </row>
    <row r="5" spans="1:6" x14ac:dyDescent="0.25">
      <c r="A5" s="49"/>
      <c r="B5" s="68"/>
      <c r="C5" s="38"/>
      <c r="D5" s="50"/>
      <c r="E5" s="52"/>
      <c r="F5" s="52"/>
    </row>
    <row r="6" spans="1:6" ht="25.5" x14ac:dyDescent="0.25">
      <c r="A6" s="49" t="s">
        <v>413</v>
      </c>
      <c r="B6" s="68" t="s">
        <v>414</v>
      </c>
      <c r="C6" s="38"/>
      <c r="D6" s="50"/>
      <c r="E6" s="52"/>
      <c r="F6" s="52"/>
    </row>
    <row r="7" spans="1:6" x14ac:dyDescent="0.25">
      <c r="A7" s="49"/>
      <c r="B7" s="68"/>
      <c r="C7" s="38"/>
      <c r="D7" s="50"/>
      <c r="E7" s="52"/>
      <c r="F7" s="52"/>
    </row>
    <row r="8" spans="1:6" ht="25.5" x14ac:dyDescent="0.25">
      <c r="A8" s="49"/>
      <c r="B8" s="68" t="s">
        <v>415</v>
      </c>
      <c r="C8" s="38"/>
      <c r="D8" s="50"/>
      <c r="E8" s="52"/>
      <c r="F8" s="52"/>
    </row>
    <row r="9" spans="1:6" x14ac:dyDescent="0.25">
      <c r="A9" s="49"/>
      <c r="B9" s="68"/>
      <c r="C9" s="38"/>
      <c r="D9" s="50"/>
      <c r="E9" s="52"/>
      <c r="F9" s="52"/>
    </row>
    <row r="10" spans="1:6" x14ac:dyDescent="0.25">
      <c r="A10" s="49"/>
      <c r="B10" s="68" t="s">
        <v>416</v>
      </c>
      <c r="C10" s="38" t="s">
        <v>120</v>
      </c>
      <c r="D10" s="50">
        <v>160</v>
      </c>
      <c r="E10" s="52"/>
      <c r="F10" s="47" t="str">
        <f t="shared" ref="F10" si="0">IF(E10="-","Rate Only",IF(E10="","",ROUND($D10*E10,2)))</f>
        <v/>
      </c>
    </row>
    <row r="11" spans="1:6" x14ac:dyDescent="0.25">
      <c r="A11" s="49"/>
      <c r="B11" s="68"/>
      <c r="C11" s="38"/>
      <c r="D11" s="50"/>
      <c r="E11" s="52"/>
      <c r="F11" s="52"/>
    </row>
    <row r="12" spans="1:6" x14ac:dyDescent="0.25">
      <c r="A12" s="49"/>
      <c r="B12" s="68" t="s">
        <v>417</v>
      </c>
      <c r="C12" s="38" t="s">
        <v>120</v>
      </c>
      <c r="D12" s="50">
        <v>180</v>
      </c>
      <c r="E12" s="52"/>
      <c r="F12" s="47" t="str">
        <f t="shared" ref="F12" si="1">IF(E12="-","Rate Only",IF(E12="","",ROUND($D12*E12,2)))</f>
        <v/>
      </c>
    </row>
    <row r="13" spans="1:6" x14ac:dyDescent="0.25">
      <c r="A13" s="49"/>
      <c r="B13" s="68"/>
      <c r="C13" s="38"/>
      <c r="D13" s="50"/>
      <c r="E13" s="52"/>
      <c r="F13" s="52"/>
    </row>
    <row r="14" spans="1:6" x14ac:dyDescent="0.25">
      <c r="A14" s="49"/>
      <c r="B14" s="68" t="s">
        <v>418</v>
      </c>
      <c r="C14" s="38" t="s">
        <v>120</v>
      </c>
      <c r="D14" s="50">
        <v>10</v>
      </c>
      <c r="E14" s="52"/>
      <c r="F14" s="47" t="str">
        <f t="shared" ref="F14" si="2">IF(E14="-","Rate Only",IF(E14="","",ROUND($D14*E14,2)))</f>
        <v/>
      </c>
    </row>
    <row r="15" spans="1:6" x14ac:dyDescent="0.25">
      <c r="A15" s="49"/>
      <c r="B15" s="68"/>
      <c r="C15" s="38"/>
      <c r="D15" s="50"/>
      <c r="E15" s="52"/>
      <c r="F15" s="52"/>
    </row>
    <row r="16" spans="1:6" x14ac:dyDescent="0.25">
      <c r="A16" s="49"/>
      <c r="B16" s="68" t="s">
        <v>427</v>
      </c>
      <c r="C16" s="38" t="s">
        <v>120</v>
      </c>
      <c r="D16" s="50">
        <v>1</v>
      </c>
      <c r="E16" s="52"/>
      <c r="F16" s="47" t="str">
        <f t="shared" ref="F16" si="3">IF(E16="-","Rate Only",IF(E16="","",ROUND($D16*E16,2)))</f>
        <v/>
      </c>
    </row>
    <row r="17" spans="1:6" x14ac:dyDescent="0.25">
      <c r="A17" s="49"/>
      <c r="B17" s="68"/>
      <c r="C17" s="38"/>
      <c r="D17" s="50"/>
      <c r="E17" s="52"/>
      <c r="F17" s="52"/>
    </row>
    <row r="18" spans="1:6" ht="25.5" x14ac:dyDescent="0.25">
      <c r="A18" s="49"/>
      <c r="B18" s="68" t="s">
        <v>419</v>
      </c>
      <c r="C18" s="38"/>
      <c r="D18" s="50"/>
      <c r="E18" s="52"/>
      <c r="F18" s="52"/>
    </row>
    <row r="19" spans="1:6" x14ac:dyDescent="0.25">
      <c r="A19" s="49"/>
      <c r="B19" s="68"/>
      <c r="C19" s="38"/>
      <c r="D19" s="50"/>
      <c r="E19" s="52"/>
      <c r="F19" s="52"/>
    </row>
    <row r="20" spans="1:6" x14ac:dyDescent="0.25">
      <c r="A20" s="49"/>
      <c r="B20" s="68" t="s">
        <v>420</v>
      </c>
      <c r="C20" s="38" t="s">
        <v>120</v>
      </c>
      <c r="D20" s="50">
        <v>175</v>
      </c>
      <c r="E20" s="52"/>
      <c r="F20" s="47" t="str">
        <f t="shared" ref="F20" si="4">IF(E20="-","Rate Only",IF(E20="","",ROUND($D20*E20,2)))</f>
        <v/>
      </c>
    </row>
    <row r="21" spans="1:6" x14ac:dyDescent="0.25">
      <c r="A21" s="49"/>
      <c r="B21" s="68"/>
      <c r="C21" s="38"/>
      <c r="D21" s="50"/>
      <c r="E21" s="52"/>
      <c r="F21" s="52"/>
    </row>
    <row r="22" spans="1:6" ht="25.5" x14ac:dyDescent="0.25">
      <c r="A22" s="49"/>
      <c r="B22" s="68" t="s">
        <v>421</v>
      </c>
      <c r="C22" s="38" t="s">
        <v>20</v>
      </c>
      <c r="D22" s="50">
        <v>300</v>
      </c>
      <c r="E22" s="52"/>
      <c r="F22" s="47" t="str">
        <f t="shared" ref="F22" si="5">IF(E22="-","Rate Only",IF(E22="","",ROUND($D22*E22,2)))</f>
        <v/>
      </c>
    </row>
    <row r="23" spans="1:6" x14ac:dyDescent="0.25">
      <c r="A23" s="49"/>
      <c r="B23" s="68"/>
      <c r="C23" s="38"/>
      <c r="D23" s="50"/>
      <c r="E23" s="52"/>
      <c r="F23" s="52"/>
    </row>
    <row r="24" spans="1:6" ht="15" customHeight="1" x14ac:dyDescent="0.25">
      <c r="A24" s="49"/>
      <c r="B24" s="68" t="s">
        <v>533</v>
      </c>
      <c r="C24" s="38" t="s">
        <v>20</v>
      </c>
      <c r="D24" s="50">
        <v>300</v>
      </c>
      <c r="E24" s="52"/>
      <c r="F24" s="47" t="str">
        <f t="shared" ref="F24" si="6">IF(E24="-","Rate Only",IF(E24="","",ROUND($D24*E24,2)))</f>
        <v/>
      </c>
    </row>
    <row r="25" spans="1:6" x14ac:dyDescent="0.25">
      <c r="A25" s="49"/>
      <c r="B25" s="68"/>
      <c r="C25" s="38"/>
      <c r="D25" s="50"/>
      <c r="E25" s="52"/>
      <c r="F25" s="52"/>
    </row>
    <row r="26" spans="1:6" ht="25.5" customHeight="1" x14ac:dyDescent="0.25">
      <c r="A26" s="49"/>
      <c r="B26" s="68" t="s">
        <v>534</v>
      </c>
      <c r="C26" s="38" t="s">
        <v>20</v>
      </c>
      <c r="D26" s="50">
        <v>28050</v>
      </c>
      <c r="E26" s="52"/>
      <c r="F26" s="47" t="str">
        <f t="shared" ref="F26" si="7">IF(E26="-","Rate Only",IF(E26="","",ROUND($D26*E26,2)))</f>
        <v/>
      </c>
    </row>
    <row r="27" spans="1:6" x14ac:dyDescent="0.25">
      <c r="A27" s="49"/>
      <c r="B27" s="68"/>
      <c r="C27" s="38"/>
      <c r="D27" s="50"/>
      <c r="E27" s="52"/>
      <c r="F27" s="52"/>
    </row>
    <row r="28" spans="1:6" x14ac:dyDescent="0.25">
      <c r="A28" s="49" t="s">
        <v>528</v>
      </c>
      <c r="B28" s="68" t="s">
        <v>1121</v>
      </c>
      <c r="C28" s="38"/>
      <c r="D28" s="50"/>
      <c r="E28" s="52"/>
      <c r="F28" s="52"/>
    </row>
    <row r="29" spans="1:6" x14ac:dyDescent="0.25">
      <c r="A29" s="49"/>
      <c r="B29" s="68"/>
      <c r="C29" s="38"/>
      <c r="D29" s="50"/>
      <c r="E29" s="52"/>
      <c r="F29" s="52"/>
    </row>
    <row r="30" spans="1:6" ht="25.5" x14ac:dyDescent="0.25">
      <c r="A30" s="49"/>
      <c r="B30" s="68" t="s">
        <v>1122</v>
      </c>
      <c r="C30" s="38" t="s">
        <v>15</v>
      </c>
      <c r="D30" s="50">
        <v>3710</v>
      </c>
      <c r="E30" s="52"/>
      <c r="F30" s="47" t="str">
        <f t="shared" ref="F30" si="8">IF(E30="-","Rate Only",IF(E30="","",ROUND($D30*E30,2)))</f>
        <v/>
      </c>
    </row>
    <row r="31" spans="1:6" x14ac:dyDescent="0.25">
      <c r="A31" s="49"/>
      <c r="B31" s="68"/>
      <c r="C31" s="38"/>
      <c r="D31" s="50"/>
      <c r="E31" s="52"/>
      <c r="F31" s="52"/>
    </row>
    <row r="32" spans="1:6" x14ac:dyDescent="0.25">
      <c r="A32" s="49"/>
      <c r="B32" s="68" t="s">
        <v>1125</v>
      </c>
      <c r="C32" s="38" t="s">
        <v>15</v>
      </c>
      <c r="D32" s="50">
        <v>3710</v>
      </c>
      <c r="E32" s="52"/>
      <c r="F32" s="47" t="str">
        <f t="shared" ref="F32" si="9">IF(E32="-","Rate Only",IF(E32="","",ROUND($D32*E32,2)))</f>
        <v/>
      </c>
    </row>
    <row r="33" spans="1:6" x14ac:dyDescent="0.25">
      <c r="A33" s="49"/>
      <c r="B33" s="68"/>
      <c r="C33" s="38"/>
      <c r="D33" s="50"/>
      <c r="E33" s="52"/>
      <c r="F33" s="52"/>
    </row>
    <row r="34" spans="1:6" x14ac:dyDescent="0.25">
      <c r="A34" s="49"/>
      <c r="B34" s="68" t="s">
        <v>1123</v>
      </c>
      <c r="C34" s="38" t="s">
        <v>15</v>
      </c>
      <c r="D34" s="50">
        <v>4292</v>
      </c>
      <c r="E34" s="52"/>
      <c r="F34" s="47" t="str">
        <f t="shared" ref="F34" si="10">IF(E34="-","Rate Only",IF(E34="","",ROUND($D34*E34,2)))</f>
        <v/>
      </c>
    </row>
    <row r="35" spans="1:6" x14ac:dyDescent="0.25">
      <c r="A35" s="49"/>
      <c r="B35" s="68"/>
      <c r="C35" s="38"/>
      <c r="D35" s="50"/>
      <c r="E35" s="52"/>
      <c r="F35" s="52"/>
    </row>
    <row r="36" spans="1:6" x14ac:dyDescent="0.25">
      <c r="A36" s="49"/>
      <c r="B36" s="68" t="s">
        <v>1124</v>
      </c>
      <c r="C36" s="38" t="s">
        <v>15</v>
      </c>
      <c r="D36" s="50">
        <v>2695</v>
      </c>
      <c r="E36" s="52"/>
      <c r="F36" s="47" t="str">
        <f t="shared" ref="F36" si="11">IF(E36="-","Rate Only",IF(E36="","",ROUND($D36*E36,2)))</f>
        <v/>
      </c>
    </row>
    <row r="37" spans="1:6" x14ac:dyDescent="0.25">
      <c r="A37" s="49"/>
      <c r="B37" s="68"/>
      <c r="C37" s="38"/>
      <c r="D37" s="50"/>
      <c r="E37" s="52"/>
      <c r="F37" s="52"/>
    </row>
    <row r="38" spans="1:6" ht="38.25" x14ac:dyDescent="0.25">
      <c r="A38" s="49" t="s">
        <v>422</v>
      </c>
      <c r="B38" s="68" t="s">
        <v>423</v>
      </c>
      <c r="C38" s="38" t="s">
        <v>120</v>
      </c>
      <c r="D38" s="50">
        <v>80</v>
      </c>
      <c r="E38" s="52"/>
      <c r="F38" s="47" t="str">
        <f t="shared" ref="F38" si="12">IF(E38="-","Rate Only",IF(E38="","",ROUND($D38*E38,2)))</f>
        <v/>
      </c>
    </row>
    <row r="39" spans="1:6" x14ac:dyDescent="0.25">
      <c r="A39" s="49"/>
      <c r="B39" s="68"/>
      <c r="C39" s="38"/>
      <c r="D39" s="50"/>
      <c r="E39" s="52"/>
      <c r="F39" s="97"/>
    </row>
    <row r="40" spans="1:6" x14ac:dyDescent="0.25">
      <c r="A40" s="49"/>
      <c r="B40" s="68"/>
      <c r="C40" s="38"/>
      <c r="D40" s="50"/>
      <c r="E40" s="52"/>
      <c r="F40" s="97"/>
    </row>
    <row r="41" spans="1:6" x14ac:dyDescent="0.25">
      <c r="A41" s="49"/>
      <c r="B41" s="68"/>
      <c r="C41" s="38"/>
      <c r="D41" s="50"/>
      <c r="E41" s="52"/>
      <c r="F41" s="52"/>
    </row>
    <row r="42" spans="1:6" x14ac:dyDescent="0.25">
      <c r="A42" s="74"/>
      <c r="B42" s="64"/>
      <c r="C42" s="75"/>
      <c r="D42" s="76"/>
      <c r="E42" s="67"/>
      <c r="F42" s="67"/>
    </row>
    <row r="43" spans="1:6" ht="15" customHeight="1" x14ac:dyDescent="0.25">
      <c r="A43" s="77"/>
      <c r="B43" s="460" t="s">
        <v>33</v>
      </c>
      <c r="C43" s="461"/>
      <c r="D43" s="461"/>
      <c r="E43" s="462"/>
      <c r="F43" s="48" t="str">
        <f>IF(SUM(F10:F38)&gt;0,SUM(F10:F38)," ")</f>
        <v xml:space="preserve"> </v>
      </c>
    </row>
    <row r="44" spans="1:6" x14ac:dyDescent="0.25">
      <c r="A44" s="79"/>
      <c r="B44" s="70"/>
      <c r="C44" s="80"/>
      <c r="D44" s="81"/>
      <c r="E44" s="73"/>
      <c r="F44" s="73"/>
    </row>
    <row r="45" spans="1:6" x14ac:dyDescent="0.25">
      <c r="A45" s="86"/>
      <c r="B45" s="108"/>
      <c r="C45" s="85"/>
      <c r="D45" s="85"/>
      <c r="E45" s="109"/>
      <c r="F45" s="109"/>
    </row>
    <row r="46" spans="1:6" ht="15" customHeight="1" x14ac:dyDescent="0.25">
      <c r="A46" s="74"/>
      <c r="B46" s="64"/>
      <c r="C46" s="63"/>
      <c r="D46" s="82"/>
      <c r="E46" s="67"/>
      <c r="F46" s="67"/>
    </row>
    <row r="47" spans="1:6" x14ac:dyDescent="0.25">
      <c r="A47" s="77" t="s">
        <v>0</v>
      </c>
      <c r="B47" s="68" t="s">
        <v>1</v>
      </c>
      <c r="C47" s="49" t="s">
        <v>2</v>
      </c>
      <c r="D47" s="58" t="s">
        <v>3</v>
      </c>
      <c r="E47" s="69" t="s">
        <v>4</v>
      </c>
      <c r="F47" s="69" t="s">
        <v>5</v>
      </c>
    </row>
    <row r="48" spans="1:6" x14ac:dyDescent="0.25">
      <c r="A48" s="79"/>
      <c r="B48" s="70"/>
      <c r="C48" s="61"/>
      <c r="D48" s="62"/>
      <c r="E48" s="73"/>
      <c r="F48" s="73"/>
    </row>
    <row r="49" spans="1:6" x14ac:dyDescent="0.25">
      <c r="A49" s="74"/>
      <c r="B49" s="64"/>
      <c r="C49" s="75"/>
      <c r="D49" s="76"/>
      <c r="E49" s="67"/>
      <c r="F49" s="67"/>
    </row>
    <row r="50" spans="1:6" ht="15" customHeight="1" x14ac:dyDescent="0.25">
      <c r="A50" s="77"/>
      <c r="B50" s="460" t="s">
        <v>34</v>
      </c>
      <c r="C50" s="461"/>
      <c r="D50" s="461"/>
      <c r="E50" s="462"/>
      <c r="F50" s="52" t="str">
        <f>F43</f>
        <v xml:space="preserve"> </v>
      </c>
    </row>
    <row r="51" spans="1:6" x14ac:dyDescent="0.25">
      <c r="A51" s="79"/>
      <c r="B51" s="70"/>
      <c r="C51" s="80"/>
      <c r="D51" s="81"/>
      <c r="E51" s="73"/>
      <c r="F51" s="73"/>
    </row>
    <row r="52" spans="1:6" ht="25.5" x14ac:dyDescent="0.25">
      <c r="A52" s="49" t="s">
        <v>529</v>
      </c>
      <c r="B52" s="68" t="s">
        <v>530</v>
      </c>
      <c r="C52" s="38" t="s">
        <v>84</v>
      </c>
      <c r="D52" s="50">
        <v>1</v>
      </c>
      <c r="E52" s="52"/>
      <c r="F52" s="47" t="str">
        <f>IF(E52="-","Rate Only",IF(E52="","",ROUND($D52*E52,2)))</f>
        <v/>
      </c>
    </row>
    <row r="53" spans="1:6" x14ac:dyDescent="0.25">
      <c r="A53" s="49"/>
      <c r="B53" s="68"/>
      <c r="C53" s="38"/>
      <c r="D53" s="50"/>
      <c r="E53" s="52"/>
      <c r="F53" s="52"/>
    </row>
    <row r="54" spans="1:6" ht="25.5" x14ac:dyDescent="0.25">
      <c r="A54" s="49" t="s">
        <v>424</v>
      </c>
      <c r="B54" s="68" t="s">
        <v>185</v>
      </c>
      <c r="C54" s="38"/>
      <c r="D54" s="50"/>
      <c r="E54" s="52"/>
      <c r="F54" s="52"/>
    </row>
    <row r="55" spans="1:6" x14ac:dyDescent="0.25">
      <c r="A55" s="49"/>
      <c r="B55" s="68"/>
      <c r="C55" s="38"/>
      <c r="D55" s="50"/>
      <c r="E55" s="52"/>
      <c r="F55" s="52"/>
    </row>
    <row r="56" spans="1:6" x14ac:dyDescent="0.25">
      <c r="A56" s="49"/>
      <c r="B56" s="68" t="s">
        <v>186</v>
      </c>
      <c r="C56" s="38" t="s">
        <v>20</v>
      </c>
      <c r="D56" s="50">
        <v>6000</v>
      </c>
      <c r="E56" s="52"/>
      <c r="F56" s="47" t="str">
        <f t="shared" ref="F56" si="13">IF(E56="-","Rate Only",IF(E56="","",ROUND($D56*E56,2)))</f>
        <v/>
      </c>
    </row>
    <row r="57" spans="1:6" x14ac:dyDescent="0.25">
      <c r="A57" s="49"/>
      <c r="B57" s="68"/>
      <c r="C57" s="38"/>
      <c r="D57" s="50"/>
      <c r="E57" s="52"/>
      <c r="F57" s="52"/>
    </row>
    <row r="58" spans="1:6" x14ac:dyDescent="0.25">
      <c r="A58" s="49"/>
      <c r="B58" s="68" t="s">
        <v>425</v>
      </c>
      <c r="C58" s="38" t="s">
        <v>20</v>
      </c>
      <c r="D58" s="50">
        <v>1000</v>
      </c>
      <c r="E58" s="52"/>
      <c r="F58" s="47" t="str">
        <f t="shared" ref="F58" si="14">IF(E58="-","Rate Only",IF(E58="","",ROUND($D58*E58,2)))</f>
        <v/>
      </c>
    </row>
    <row r="59" spans="1:6" x14ac:dyDescent="0.25">
      <c r="A59" s="49"/>
      <c r="B59" s="68"/>
      <c r="C59" s="38"/>
      <c r="D59" s="50"/>
      <c r="E59" s="52"/>
      <c r="F59" s="52"/>
    </row>
    <row r="60" spans="1:6" x14ac:dyDescent="0.25">
      <c r="A60" s="49"/>
      <c r="B60" s="68" t="s">
        <v>426</v>
      </c>
      <c r="C60" s="38" t="s">
        <v>20</v>
      </c>
      <c r="D60" s="50">
        <v>1000</v>
      </c>
      <c r="E60" s="52"/>
      <c r="F60" s="47" t="str">
        <f t="shared" ref="F60" si="15">IF(E60="-","Rate Only",IF(E60="","",ROUND($D60*E60,2)))</f>
        <v/>
      </c>
    </row>
    <row r="61" spans="1:6" x14ac:dyDescent="0.25">
      <c r="A61" s="49"/>
      <c r="B61" s="68"/>
      <c r="C61" s="38"/>
      <c r="D61" s="50"/>
      <c r="E61" s="52"/>
      <c r="F61" s="52"/>
    </row>
    <row r="62" spans="1:6" x14ac:dyDescent="0.25">
      <c r="A62" s="49">
        <v>57.09</v>
      </c>
      <c r="B62" s="68" t="s">
        <v>190</v>
      </c>
      <c r="C62" s="38" t="s">
        <v>15</v>
      </c>
      <c r="D62" s="50">
        <v>5000</v>
      </c>
      <c r="E62" s="52"/>
      <c r="F62" s="47" t="str">
        <f t="shared" ref="F62" si="16">IF(E62="-","Rate Only",IF(E62="","",ROUND($D62*E62,2)))</f>
        <v/>
      </c>
    </row>
    <row r="63" spans="1:6" x14ac:dyDescent="0.25">
      <c r="A63" s="49"/>
      <c r="B63" s="68"/>
      <c r="C63" s="38"/>
      <c r="D63" s="50"/>
      <c r="E63" s="52"/>
      <c r="F63" s="52"/>
    </row>
    <row r="64" spans="1:6" ht="38.25" x14ac:dyDescent="0.25">
      <c r="A64" s="49" t="s">
        <v>531</v>
      </c>
      <c r="B64" s="68" t="s">
        <v>532</v>
      </c>
      <c r="C64" s="38" t="s">
        <v>15</v>
      </c>
      <c r="D64" s="50">
        <v>2</v>
      </c>
      <c r="E64" s="52"/>
      <c r="F64" s="47" t="str">
        <f t="shared" ref="F64" si="17">IF(E64="-","Rate Only",IF(E64="","",ROUND($D64*E64,2)))</f>
        <v/>
      </c>
    </row>
    <row r="65" spans="1:6" x14ac:dyDescent="0.25">
      <c r="A65" s="11"/>
      <c r="B65" s="28"/>
      <c r="C65" s="4"/>
      <c r="D65" s="15"/>
      <c r="E65" s="43"/>
      <c r="F65" s="43"/>
    </row>
    <row r="66" spans="1:6" x14ac:dyDescent="0.25">
      <c r="A66" s="11"/>
      <c r="B66" s="28"/>
      <c r="C66" s="4"/>
      <c r="D66" s="15"/>
      <c r="E66" s="43"/>
      <c r="F66" s="43"/>
    </row>
    <row r="67" spans="1:6" x14ac:dyDescent="0.25">
      <c r="A67" s="11"/>
      <c r="B67" s="28"/>
      <c r="C67" s="4"/>
      <c r="D67" s="15"/>
      <c r="E67" s="43"/>
      <c r="F67" s="43"/>
    </row>
    <row r="68" spans="1:6" x14ac:dyDescent="0.25">
      <c r="A68" s="11"/>
      <c r="B68" s="28"/>
      <c r="C68" s="4"/>
      <c r="D68" s="15"/>
      <c r="E68" s="43"/>
      <c r="F68" s="43"/>
    </row>
    <row r="69" spans="1:6" x14ac:dyDescent="0.25">
      <c r="A69" s="11"/>
      <c r="B69" s="28"/>
      <c r="C69" s="4"/>
      <c r="D69" s="15"/>
      <c r="E69" s="43"/>
      <c r="F69" s="43"/>
    </row>
    <row r="70" spans="1:6" x14ac:dyDescent="0.25">
      <c r="A70" s="11"/>
      <c r="B70" s="28"/>
      <c r="C70" s="4"/>
      <c r="D70" s="15"/>
      <c r="E70" s="43"/>
      <c r="F70" s="43"/>
    </row>
    <row r="71" spans="1:6" x14ac:dyDescent="0.25">
      <c r="A71" s="11"/>
      <c r="B71" s="28"/>
      <c r="C71" s="4"/>
      <c r="D71" s="15"/>
      <c r="E71" s="43"/>
      <c r="F71" s="43"/>
    </row>
    <row r="72" spans="1:6" x14ac:dyDescent="0.25">
      <c r="A72" s="11"/>
      <c r="B72" s="28"/>
      <c r="C72" s="4"/>
      <c r="D72" s="15"/>
      <c r="E72" s="43"/>
      <c r="F72" s="43"/>
    </row>
    <row r="73" spans="1:6" x14ac:dyDescent="0.25">
      <c r="A73" s="11"/>
      <c r="B73" s="28"/>
      <c r="C73" s="4"/>
      <c r="D73" s="15"/>
      <c r="E73" s="43"/>
      <c r="F73" s="43"/>
    </row>
    <row r="74" spans="1:6" x14ac:dyDescent="0.25">
      <c r="A74" s="11"/>
      <c r="B74" s="28"/>
      <c r="C74" s="4"/>
      <c r="D74" s="15"/>
      <c r="E74" s="43"/>
      <c r="F74" s="43"/>
    </row>
    <row r="75" spans="1:6" x14ac:dyDescent="0.25">
      <c r="A75" s="11"/>
      <c r="B75" s="28"/>
      <c r="C75" s="4"/>
      <c r="D75" s="15"/>
      <c r="E75" s="43"/>
      <c r="F75" s="43"/>
    </row>
    <row r="76" spans="1:6" x14ac:dyDescent="0.25">
      <c r="A76" s="11"/>
      <c r="B76" s="28"/>
      <c r="C76" s="4"/>
      <c r="D76" s="15"/>
      <c r="E76" s="43"/>
      <c r="F76" s="43"/>
    </row>
    <row r="77" spans="1:6" x14ac:dyDescent="0.25">
      <c r="A77" s="11"/>
      <c r="B77" s="28"/>
      <c r="C77" s="4"/>
      <c r="D77" s="15"/>
      <c r="E77" s="43"/>
      <c r="F77" s="43"/>
    </row>
    <row r="78" spans="1:6" x14ac:dyDescent="0.25">
      <c r="A78" s="11"/>
      <c r="B78" s="28"/>
      <c r="C78" s="4"/>
      <c r="D78" s="15"/>
      <c r="E78" s="43"/>
      <c r="F78" s="43"/>
    </row>
    <row r="79" spans="1:6" x14ac:dyDescent="0.25">
      <c r="A79" s="11"/>
      <c r="B79" s="28"/>
      <c r="C79" s="4"/>
      <c r="D79" s="15"/>
      <c r="E79" s="43"/>
      <c r="F79" s="43"/>
    </row>
    <row r="80" spans="1:6" x14ac:dyDescent="0.25">
      <c r="A80" s="11"/>
      <c r="B80" s="28"/>
      <c r="C80" s="4"/>
      <c r="D80" s="15"/>
      <c r="E80" s="43"/>
      <c r="F80" s="43"/>
    </row>
    <row r="81" spans="1:6" x14ac:dyDescent="0.25">
      <c r="A81" s="11"/>
      <c r="B81" s="28"/>
      <c r="C81" s="4"/>
      <c r="D81" s="15"/>
      <c r="E81" s="43"/>
      <c r="F81" s="43"/>
    </row>
    <row r="82" spans="1:6" x14ac:dyDescent="0.25">
      <c r="A82" s="11"/>
      <c r="B82" s="28"/>
      <c r="C82" s="4"/>
      <c r="D82" s="15"/>
      <c r="E82" s="43"/>
      <c r="F82" s="43"/>
    </row>
    <row r="83" spans="1:6" x14ac:dyDescent="0.25">
      <c r="A83" s="11"/>
      <c r="B83" s="28"/>
      <c r="C83" s="4"/>
      <c r="D83" s="15"/>
      <c r="E83" s="43"/>
      <c r="F83" s="43"/>
    </row>
    <row r="84" spans="1:6" x14ac:dyDescent="0.25">
      <c r="A84" s="11"/>
      <c r="B84" s="28"/>
      <c r="C84" s="4"/>
      <c r="D84" s="15"/>
      <c r="E84" s="43"/>
      <c r="F84" s="43"/>
    </row>
    <row r="85" spans="1:6" x14ac:dyDescent="0.25">
      <c r="A85" s="11"/>
      <c r="B85" s="28"/>
      <c r="C85" s="4"/>
      <c r="D85" s="15"/>
      <c r="E85" s="43"/>
      <c r="F85" s="43"/>
    </row>
    <row r="86" spans="1:6" x14ac:dyDescent="0.25">
      <c r="A86" s="11"/>
      <c r="B86" s="28"/>
      <c r="C86" s="4"/>
      <c r="D86" s="15"/>
      <c r="E86" s="43"/>
      <c r="F86" s="43"/>
    </row>
    <row r="87" spans="1:6" x14ac:dyDescent="0.25">
      <c r="A87" s="11"/>
      <c r="B87" s="28"/>
      <c r="C87" s="4"/>
      <c r="D87" s="15"/>
      <c r="E87" s="43"/>
      <c r="F87" s="43"/>
    </row>
    <row r="88" spans="1:6" x14ac:dyDescent="0.25">
      <c r="A88" s="11"/>
      <c r="B88" s="28"/>
      <c r="C88" s="4"/>
      <c r="D88" s="15"/>
      <c r="E88" s="43"/>
      <c r="F88" s="43"/>
    </row>
    <row r="89" spans="1:6" x14ac:dyDescent="0.25">
      <c r="A89" s="55"/>
      <c r="B89" s="33"/>
      <c r="C89" s="2"/>
      <c r="D89" s="31"/>
      <c r="E89" s="59"/>
      <c r="F89" s="59"/>
    </row>
    <row r="90" spans="1:6" x14ac:dyDescent="0.25">
      <c r="A90" s="17"/>
      <c r="B90" s="454" t="s">
        <v>14</v>
      </c>
      <c r="C90" s="455"/>
      <c r="D90" s="455"/>
      <c r="E90" s="456"/>
      <c r="F90" s="48" t="str">
        <f>IF(SUM(F50:F88)&gt;0,SUM(F50:F88)," ")</f>
        <v xml:space="preserve"> </v>
      </c>
    </row>
    <row r="91" spans="1:6" x14ac:dyDescent="0.25">
      <c r="A91" s="56"/>
      <c r="B91" s="35"/>
      <c r="C91" s="8"/>
      <c r="D91" s="32"/>
      <c r="E91" s="60"/>
      <c r="F91" s="60"/>
    </row>
    <row r="92" spans="1:6" x14ac:dyDescent="0.25">
      <c r="C92" s="85"/>
    </row>
  </sheetData>
  <mergeCells count="3">
    <mergeCell ref="B43:E43"/>
    <mergeCell ref="B90:E90"/>
    <mergeCell ref="B50:E50"/>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A ROADWORKS
</oddHeader>
    <oddFooter>&amp;R&amp;8&amp;Z&amp;F</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89"/>
  <sheetViews>
    <sheetView view="pageLayout" topLeftCell="B1" zoomScale="115" zoomScaleNormal="100" zoomScalePageLayoutView="115" workbookViewId="0">
      <selection activeCell="G1" sqref="G1:BH1048576"/>
    </sheetView>
  </sheetViews>
  <sheetFormatPr defaultRowHeight="15" x14ac:dyDescent="0.25"/>
  <cols>
    <col min="1" max="1" width="9.140625" style="85"/>
    <col min="2" max="2" width="33.7109375" style="30" customWidth="1"/>
    <col min="3" max="3" width="8" style="85" customWidth="1"/>
    <col min="4" max="4" width="10.85546875" style="85" customWidth="1"/>
    <col min="5" max="5" width="10.85546875" style="39" customWidth="1"/>
    <col min="6" max="6" width="13.28515625" style="39" customWidth="1"/>
  </cols>
  <sheetData>
    <row r="1" spans="1:6" ht="15" customHeight="1" x14ac:dyDescent="0.25">
      <c r="A1" s="65"/>
      <c r="B1" s="27"/>
      <c r="C1" s="65"/>
      <c r="D1" s="82"/>
      <c r="E1" s="59"/>
      <c r="F1" s="59"/>
    </row>
    <row r="2" spans="1:6" x14ac:dyDescent="0.25">
      <c r="A2" s="49" t="s">
        <v>0</v>
      </c>
      <c r="B2" s="28" t="s">
        <v>1</v>
      </c>
      <c r="C2" s="49" t="s">
        <v>2</v>
      </c>
      <c r="D2" s="58" t="s">
        <v>3</v>
      </c>
      <c r="E2" s="46" t="s">
        <v>4</v>
      </c>
      <c r="F2" s="46" t="s">
        <v>5</v>
      </c>
    </row>
    <row r="3" spans="1:6" x14ac:dyDescent="0.25">
      <c r="A3" s="71"/>
      <c r="B3" s="29"/>
      <c r="C3" s="71"/>
      <c r="D3" s="62"/>
      <c r="E3" s="60"/>
      <c r="F3" s="60"/>
    </row>
    <row r="4" spans="1:6" x14ac:dyDescent="0.25">
      <c r="A4" s="49" t="s">
        <v>343</v>
      </c>
      <c r="B4" s="28" t="s">
        <v>344</v>
      </c>
      <c r="C4" s="82"/>
      <c r="D4" s="82"/>
      <c r="E4" s="43"/>
      <c r="F4" s="43"/>
    </row>
    <row r="5" spans="1:6" x14ac:dyDescent="0.25">
      <c r="A5" s="49"/>
      <c r="B5" s="28"/>
      <c r="C5" s="58"/>
      <c r="D5" s="58"/>
      <c r="E5" s="43"/>
      <c r="F5" s="43"/>
    </row>
    <row r="6" spans="1:6" x14ac:dyDescent="0.25">
      <c r="A6" s="49">
        <v>58.01</v>
      </c>
      <c r="B6" s="28" t="s">
        <v>345</v>
      </c>
      <c r="C6" s="58"/>
      <c r="D6" s="58"/>
      <c r="E6" s="43"/>
      <c r="F6" s="43"/>
    </row>
    <row r="7" spans="1:6" x14ac:dyDescent="0.25">
      <c r="A7" s="49"/>
      <c r="B7" s="28"/>
      <c r="C7" s="58"/>
      <c r="D7" s="58"/>
      <c r="E7" s="43"/>
      <c r="F7" s="43"/>
    </row>
    <row r="8" spans="1:6" x14ac:dyDescent="0.25">
      <c r="A8" s="49"/>
      <c r="B8" s="28" t="s">
        <v>346</v>
      </c>
      <c r="C8" s="58" t="s">
        <v>20</v>
      </c>
      <c r="D8" s="58">
        <v>995000</v>
      </c>
      <c r="E8" s="52"/>
      <c r="F8" s="47" t="str">
        <f t="shared" ref="F8" si="0">IF(E8="-","Rate Only",IF(E8="","",ROUND($D8*E8,2)))</f>
        <v/>
      </c>
    </row>
    <row r="9" spans="1:6" x14ac:dyDescent="0.25">
      <c r="A9" s="49"/>
      <c r="B9" s="28"/>
      <c r="C9" s="58"/>
      <c r="D9" s="58"/>
      <c r="E9" s="43"/>
      <c r="F9" s="43"/>
    </row>
    <row r="10" spans="1:6" x14ac:dyDescent="0.25">
      <c r="A10" s="49"/>
      <c r="B10" s="28" t="s">
        <v>347</v>
      </c>
      <c r="C10" s="58" t="s">
        <v>20</v>
      </c>
      <c r="D10" s="58">
        <v>52500</v>
      </c>
      <c r="E10" s="52"/>
      <c r="F10" s="47" t="str">
        <f t="shared" ref="F10" si="1">IF(E10="-","Rate Only",IF(E10="","",ROUND($D10*E10,2)))</f>
        <v/>
      </c>
    </row>
    <row r="11" spans="1:6" x14ac:dyDescent="0.25">
      <c r="A11" s="49"/>
      <c r="B11" s="28"/>
      <c r="C11" s="58"/>
      <c r="D11" s="58"/>
      <c r="E11" s="43"/>
      <c r="F11" s="43"/>
    </row>
    <row r="12" spans="1:6" x14ac:dyDescent="0.25">
      <c r="A12" s="49" t="s">
        <v>543</v>
      </c>
      <c r="B12" s="28" t="s">
        <v>348</v>
      </c>
      <c r="C12" s="58"/>
      <c r="D12" s="58"/>
      <c r="E12" s="43"/>
      <c r="F12" s="43"/>
    </row>
    <row r="13" spans="1:6" x14ac:dyDescent="0.25">
      <c r="A13" s="49"/>
      <c r="B13" s="28"/>
      <c r="C13" s="58"/>
      <c r="D13" s="58"/>
      <c r="E13" s="43"/>
      <c r="F13" s="43"/>
    </row>
    <row r="14" spans="1:6" x14ac:dyDescent="0.25">
      <c r="A14" s="49"/>
      <c r="B14" s="28" t="s">
        <v>349</v>
      </c>
      <c r="C14" s="58" t="s">
        <v>9</v>
      </c>
      <c r="D14" s="58">
        <v>10.5</v>
      </c>
      <c r="E14" s="52"/>
      <c r="F14" s="47" t="str">
        <f t="shared" ref="F14" si="2">IF(E14="-","Rate Only",IF(E14="","",ROUND($D14*E14,2)))</f>
        <v/>
      </c>
    </row>
    <row r="15" spans="1:6" x14ac:dyDescent="0.25">
      <c r="A15" s="49"/>
      <c r="B15" s="28"/>
      <c r="C15" s="58"/>
      <c r="D15" s="58"/>
      <c r="E15" s="43"/>
      <c r="F15" s="43"/>
    </row>
    <row r="16" spans="1:6" x14ac:dyDescent="0.25">
      <c r="A16" s="49"/>
      <c r="B16" s="28" t="s">
        <v>350</v>
      </c>
      <c r="C16" s="58" t="s">
        <v>9</v>
      </c>
      <c r="D16" s="58">
        <v>10.5</v>
      </c>
      <c r="E16" s="52"/>
      <c r="F16" s="47" t="str">
        <f t="shared" ref="F16" si="3">IF(E16="-","Rate Only",IF(E16="","",ROUND($D16*E16,2)))</f>
        <v/>
      </c>
    </row>
    <row r="17" spans="1:6" x14ac:dyDescent="0.25">
      <c r="A17" s="49"/>
      <c r="B17" s="28"/>
      <c r="C17" s="58"/>
      <c r="D17" s="58"/>
      <c r="E17" s="43"/>
      <c r="F17" s="43"/>
    </row>
    <row r="18" spans="1:6" ht="26.25" x14ac:dyDescent="0.25">
      <c r="A18" s="49"/>
      <c r="B18" s="28" t="s">
        <v>535</v>
      </c>
      <c r="C18" s="58"/>
      <c r="D18" s="58"/>
      <c r="E18" s="43"/>
      <c r="F18" s="43"/>
    </row>
    <row r="19" spans="1:6" x14ac:dyDescent="0.25">
      <c r="A19" s="49"/>
      <c r="B19" s="28"/>
      <c r="C19" s="58"/>
      <c r="D19" s="58"/>
      <c r="E19" s="43"/>
      <c r="F19" s="43"/>
    </row>
    <row r="20" spans="1:6" ht="39" x14ac:dyDescent="0.25">
      <c r="A20" s="49"/>
      <c r="B20" s="28" t="s">
        <v>536</v>
      </c>
      <c r="C20" s="58" t="s">
        <v>21</v>
      </c>
      <c r="D20" s="58">
        <v>157500</v>
      </c>
      <c r="E20" s="52"/>
      <c r="F20" s="47" t="str">
        <f t="shared" ref="F20" si="4">IF(E20="-","Rate Only",IF(E20="","",ROUND($D20*E20,2)))</f>
        <v/>
      </c>
    </row>
    <row r="21" spans="1:6" x14ac:dyDescent="0.25">
      <c r="A21" s="49"/>
      <c r="B21" s="28"/>
      <c r="C21" s="58"/>
      <c r="D21" s="58"/>
      <c r="E21" s="43"/>
      <c r="F21" s="43"/>
    </row>
    <row r="22" spans="1:6" ht="26.25" x14ac:dyDescent="0.25">
      <c r="A22" s="49"/>
      <c r="B22" s="28" t="s">
        <v>351</v>
      </c>
      <c r="C22" s="58" t="s">
        <v>21</v>
      </c>
      <c r="D22" s="58">
        <v>16000</v>
      </c>
      <c r="E22" s="52"/>
      <c r="F22" s="47" t="str">
        <f t="shared" ref="F22" si="5">IF(E22="-","Rate Only",IF(E22="","",ROUND($D22*E22,2)))</f>
        <v/>
      </c>
    </row>
    <row r="23" spans="1:6" x14ac:dyDescent="0.25">
      <c r="A23" s="49"/>
      <c r="B23" s="28"/>
      <c r="C23" s="58"/>
      <c r="D23" s="58"/>
      <c r="E23" s="43"/>
      <c r="F23" s="43"/>
    </row>
    <row r="24" spans="1:6" ht="39" x14ac:dyDescent="0.25">
      <c r="A24" s="49"/>
      <c r="B24" s="28" t="s">
        <v>355</v>
      </c>
      <c r="C24" s="58"/>
      <c r="D24" s="58"/>
      <c r="E24" s="43"/>
      <c r="F24" s="43"/>
    </row>
    <row r="25" spans="1:6" x14ac:dyDescent="0.25">
      <c r="A25" s="49"/>
      <c r="B25" s="28"/>
      <c r="C25" s="58"/>
      <c r="D25" s="58"/>
      <c r="E25" s="43"/>
      <c r="F25" s="43"/>
    </row>
    <row r="26" spans="1:6" x14ac:dyDescent="0.25">
      <c r="A26" s="49"/>
      <c r="B26" s="28" t="s">
        <v>352</v>
      </c>
      <c r="C26" s="58" t="s">
        <v>173</v>
      </c>
      <c r="D26" s="58">
        <v>105</v>
      </c>
      <c r="E26" s="52"/>
      <c r="F26" s="47" t="str">
        <f t="shared" ref="F26" si="6">IF(E26="-","Rate Only",IF(E26="","",ROUND($D26*E26,2)))</f>
        <v/>
      </c>
    </row>
    <row r="27" spans="1:6" x14ac:dyDescent="0.25">
      <c r="A27" s="49"/>
      <c r="B27" s="28"/>
      <c r="C27" s="58"/>
      <c r="D27" s="58"/>
      <c r="E27" s="43"/>
      <c r="F27" s="43"/>
    </row>
    <row r="28" spans="1:6" x14ac:dyDescent="0.25">
      <c r="A28" s="49"/>
      <c r="B28" s="28" t="s">
        <v>353</v>
      </c>
      <c r="C28" s="58" t="s">
        <v>173</v>
      </c>
      <c r="D28" s="58">
        <v>52.5</v>
      </c>
      <c r="E28" s="52"/>
      <c r="F28" s="47" t="str">
        <f t="shared" ref="F28" si="7">IF(E28="-","Rate Only",IF(E28="","",ROUND($D28*E28,2)))</f>
        <v/>
      </c>
    </row>
    <row r="29" spans="1:6" x14ac:dyDescent="0.25">
      <c r="A29" s="49"/>
      <c r="B29" s="28"/>
      <c r="C29" s="58"/>
      <c r="D29" s="58"/>
      <c r="E29" s="43"/>
      <c r="F29" s="43"/>
    </row>
    <row r="30" spans="1:6" x14ac:dyDescent="0.25">
      <c r="A30" s="49"/>
      <c r="B30" s="28" t="s">
        <v>354</v>
      </c>
      <c r="C30" s="58" t="s">
        <v>173</v>
      </c>
      <c r="D30" s="58">
        <v>37</v>
      </c>
      <c r="E30" s="52"/>
      <c r="F30" s="47" t="str">
        <f t="shared" ref="F30" si="8">IF(E30="-","Rate Only",IF(E30="","",ROUND($D30*E30,2)))</f>
        <v/>
      </c>
    </row>
    <row r="31" spans="1:6" x14ac:dyDescent="0.25">
      <c r="A31" s="49"/>
      <c r="B31" s="28"/>
      <c r="C31" s="58"/>
      <c r="D31" s="58"/>
      <c r="E31" s="43"/>
      <c r="F31" s="43"/>
    </row>
    <row r="32" spans="1:6" x14ac:dyDescent="0.25">
      <c r="A32" s="49"/>
      <c r="B32" s="28" t="s">
        <v>356</v>
      </c>
      <c r="C32" s="58" t="s">
        <v>173</v>
      </c>
      <c r="D32" s="58">
        <v>26</v>
      </c>
      <c r="E32" s="52"/>
      <c r="F32" s="47" t="str">
        <f t="shared" ref="F32" si="9">IF(E32="-","Rate Only",IF(E32="","",ROUND($D32*E32,2)))</f>
        <v/>
      </c>
    </row>
    <row r="33" spans="1:6" x14ac:dyDescent="0.25">
      <c r="A33" s="49"/>
      <c r="B33" s="28"/>
      <c r="C33" s="58"/>
      <c r="D33" s="58"/>
      <c r="E33" s="43"/>
      <c r="F33" s="43"/>
    </row>
    <row r="34" spans="1:6" x14ac:dyDescent="0.25">
      <c r="A34" s="49"/>
      <c r="B34" s="28" t="s">
        <v>357</v>
      </c>
      <c r="C34" s="58"/>
      <c r="D34" s="58"/>
      <c r="E34" s="43"/>
      <c r="F34" s="43"/>
    </row>
    <row r="35" spans="1:6" x14ac:dyDescent="0.25">
      <c r="A35" s="49"/>
      <c r="B35" s="28"/>
      <c r="C35" s="49"/>
      <c r="D35" s="58"/>
      <c r="E35" s="43"/>
      <c r="F35" s="43"/>
    </row>
    <row r="36" spans="1:6" ht="26.25" x14ac:dyDescent="0.25">
      <c r="A36" s="49"/>
      <c r="B36" s="28" t="s">
        <v>364</v>
      </c>
      <c r="C36" s="49" t="s">
        <v>21</v>
      </c>
      <c r="D36" s="58">
        <v>16000</v>
      </c>
      <c r="E36" s="52"/>
      <c r="F36" s="47" t="str">
        <f t="shared" ref="F36" si="10">IF(E36="-","Rate Only",IF(E36="","",ROUND($D36*E36,2)))</f>
        <v/>
      </c>
    </row>
    <row r="37" spans="1:6" x14ac:dyDescent="0.25">
      <c r="A37" s="49"/>
      <c r="B37" s="28"/>
      <c r="C37" s="49"/>
      <c r="D37" s="58"/>
      <c r="E37" s="43"/>
      <c r="F37" s="43"/>
    </row>
    <row r="38" spans="1:6" x14ac:dyDescent="0.25">
      <c r="A38" s="49">
        <v>58.04</v>
      </c>
      <c r="B38" s="28" t="s">
        <v>358</v>
      </c>
      <c r="C38" s="49"/>
      <c r="D38" s="58"/>
      <c r="E38" s="43"/>
      <c r="F38" s="43"/>
    </row>
    <row r="39" spans="1:6" x14ac:dyDescent="0.25">
      <c r="A39" s="49"/>
      <c r="B39" s="28"/>
      <c r="C39" s="49"/>
      <c r="D39" s="58"/>
      <c r="E39" s="43"/>
      <c r="F39" s="43"/>
    </row>
    <row r="40" spans="1:6" x14ac:dyDescent="0.25">
      <c r="A40" s="49"/>
      <c r="B40" s="28" t="s">
        <v>537</v>
      </c>
      <c r="C40" s="49"/>
      <c r="D40" s="58"/>
      <c r="E40" s="43"/>
      <c r="F40" s="43"/>
    </row>
    <row r="41" spans="1:6" x14ac:dyDescent="0.25">
      <c r="A41" s="74"/>
      <c r="B41" s="64"/>
      <c r="C41" s="76"/>
      <c r="D41" s="76"/>
      <c r="E41" s="67"/>
      <c r="F41" s="67"/>
    </row>
    <row r="42" spans="1:6" ht="15" customHeight="1" x14ac:dyDescent="0.25">
      <c r="A42" s="77"/>
      <c r="B42" s="460" t="s">
        <v>33</v>
      </c>
      <c r="C42" s="461"/>
      <c r="D42" s="461"/>
      <c r="E42" s="462"/>
      <c r="F42" s="48" t="str">
        <f>IF(SUM(F8:F40)&gt;0,SUM(F8:F40)," ")</f>
        <v xml:space="preserve"> </v>
      </c>
    </row>
    <row r="43" spans="1:6" x14ac:dyDescent="0.25">
      <c r="A43" s="79"/>
      <c r="B43" s="70"/>
      <c r="C43" s="81"/>
      <c r="D43" s="81"/>
      <c r="E43" s="73"/>
      <c r="F43" s="73"/>
    </row>
    <row r="44" spans="1:6" x14ac:dyDescent="0.25">
      <c r="A44" s="86"/>
      <c r="B44" s="108"/>
      <c r="E44" s="109"/>
      <c r="F44" s="109"/>
    </row>
    <row r="45" spans="1:6" ht="15" customHeight="1" x14ac:dyDescent="0.25">
      <c r="A45" s="74"/>
      <c r="B45" s="64"/>
      <c r="C45" s="65"/>
      <c r="D45" s="82"/>
      <c r="E45" s="67"/>
      <c r="F45" s="67"/>
    </row>
    <row r="46" spans="1:6" x14ac:dyDescent="0.25">
      <c r="A46" s="77" t="s">
        <v>0</v>
      </c>
      <c r="B46" s="68" t="s">
        <v>1</v>
      </c>
      <c r="C46" s="49" t="s">
        <v>2</v>
      </c>
      <c r="D46" s="58" t="s">
        <v>3</v>
      </c>
      <c r="E46" s="69" t="s">
        <v>4</v>
      </c>
      <c r="F46" s="69" t="s">
        <v>5</v>
      </c>
    </row>
    <row r="47" spans="1:6" x14ac:dyDescent="0.25">
      <c r="A47" s="79"/>
      <c r="B47" s="70"/>
      <c r="C47" s="71"/>
      <c r="D47" s="62"/>
      <c r="E47" s="73"/>
      <c r="F47" s="73"/>
    </row>
    <row r="48" spans="1:6" x14ac:dyDescent="0.25">
      <c r="A48" s="74"/>
      <c r="B48" s="64"/>
      <c r="C48" s="76"/>
      <c r="D48" s="76"/>
      <c r="E48" s="67"/>
      <c r="F48" s="67"/>
    </row>
    <row r="49" spans="1:6" ht="15" customHeight="1" x14ac:dyDescent="0.25">
      <c r="A49" s="77"/>
      <c r="B49" s="460" t="s">
        <v>34</v>
      </c>
      <c r="C49" s="461"/>
      <c r="D49" s="461"/>
      <c r="E49" s="462"/>
      <c r="F49" s="52" t="str">
        <f>F42</f>
        <v xml:space="preserve"> </v>
      </c>
    </row>
    <row r="50" spans="1:6" x14ac:dyDescent="0.25">
      <c r="A50" s="79"/>
      <c r="B50" s="70"/>
      <c r="C50" s="81"/>
      <c r="D50" s="81"/>
      <c r="E50" s="73"/>
      <c r="F50" s="73"/>
    </row>
    <row r="51" spans="1:6" ht="26.25" x14ac:dyDescent="0.25">
      <c r="A51" s="49"/>
      <c r="B51" s="28" t="s">
        <v>538</v>
      </c>
      <c r="C51" s="49" t="s">
        <v>361</v>
      </c>
      <c r="D51" s="58">
        <v>3990</v>
      </c>
      <c r="E51" s="52"/>
      <c r="F51" s="47" t="str">
        <f t="shared" ref="F51" si="11">IF(E51="-","Rate Only",IF(E51="","",ROUND($D51*E51,2)))</f>
        <v/>
      </c>
    </row>
    <row r="52" spans="1:6" x14ac:dyDescent="0.25">
      <c r="A52" s="49"/>
      <c r="B52" s="28"/>
      <c r="C52" s="49"/>
      <c r="D52" s="58"/>
      <c r="E52" s="43"/>
      <c r="F52" s="43"/>
    </row>
    <row r="53" spans="1:6" x14ac:dyDescent="0.25">
      <c r="A53" s="49"/>
      <c r="B53" s="28" t="s">
        <v>359</v>
      </c>
      <c r="C53" s="49" t="s">
        <v>361</v>
      </c>
      <c r="D53" s="58">
        <v>25200</v>
      </c>
      <c r="E53" s="52"/>
      <c r="F53" s="47" t="str">
        <f t="shared" ref="F53" si="12">IF(E53="-","Rate Only",IF(E53="","",ROUND($D53*E53,2)))</f>
        <v/>
      </c>
    </row>
    <row r="54" spans="1:6" x14ac:dyDescent="0.25">
      <c r="A54" s="49"/>
      <c r="B54" s="28"/>
      <c r="C54" s="49"/>
      <c r="D54" s="58"/>
      <c r="E54" s="43"/>
      <c r="F54" s="43"/>
    </row>
    <row r="55" spans="1:6" x14ac:dyDescent="0.25">
      <c r="A55" s="49"/>
      <c r="B55" s="28" t="s">
        <v>539</v>
      </c>
      <c r="C55" s="49" t="s">
        <v>9</v>
      </c>
      <c r="D55" s="58">
        <v>105</v>
      </c>
      <c r="E55" s="52"/>
      <c r="F55" s="47" t="str">
        <f t="shared" ref="F55" si="13">IF(E55="-","Rate Only",IF(E55="","",ROUND($D55*E55,2)))</f>
        <v/>
      </c>
    </row>
    <row r="56" spans="1:6" x14ac:dyDescent="0.25">
      <c r="A56" s="49"/>
      <c r="B56" s="28"/>
      <c r="C56" s="49"/>
      <c r="D56" s="58"/>
      <c r="E56" s="43"/>
      <c r="F56" s="43"/>
    </row>
    <row r="57" spans="1:6" ht="51.75" x14ac:dyDescent="0.25">
      <c r="A57" s="49">
        <v>58.06</v>
      </c>
      <c r="B57" s="28" t="s">
        <v>540</v>
      </c>
      <c r="C57" s="49" t="s">
        <v>360</v>
      </c>
      <c r="D57" s="58">
        <v>10000</v>
      </c>
      <c r="E57" s="52"/>
      <c r="F57" s="47" t="str">
        <f t="shared" ref="F57" si="14">IF(E57="-","Rate Only",IF(E57="","",ROUND($D57*E57,2)))</f>
        <v/>
      </c>
    </row>
    <row r="58" spans="1:6" x14ac:dyDescent="0.25">
      <c r="A58" s="49"/>
      <c r="B58" s="28"/>
      <c r="C58" s="49"/>
      <c r="D58" s="58"/>
      <c r="E58" s="43"/>
      <c r="F58" s="43"/>
    </row>
    <row r="59" spans="1:6" x14ac:dyDescent="0.25">
      <c r="A59" s="49">
        <v>58.08</v>
      </c>
      <c r="B59" s="28" t="s">
        <v>362</v>
      </c>
      <c r="C59" s="49"/>
      <c r="D59" s="58"/>
      <c r="E59" s="43"/>
      <c r="F59" s="43"/>
    </row>
    <row r="60" spans="1:6" x14ac:dyDescent="0.25">
      <c r="A60" s="49"/>
      <c r="B60" s="28"/>
      <c r="C60" s="49"/>
      <c r="D60" s="58"/>
      <c r="E60" s="43"/>
      <c r="F60" s="43"/>
    </row>
    <row r="61" spans="1:6" x14ac:dyDescent="0.25">
      <c r="A61" s="49"/>
      <c r="B61" s="28" t="s">
        <v>363</v>
      </c>
      <c r="C61" s="49" t="s">
        <v>361</v>
      </c>
      <c r="D61" s="58">
        <v>1260</v>
      </c>
      <c r="E61" s="52"/>
      <c r="F61" s="47" t="str">
        <f t="shared" ref="F61" si="15">IF(E61="-","Rate Only",IF(E61="","",ROUND($D61*E61,2)))</f>
        <v/>
      </c>
    </row>
    <row r="62" spans="1:6" x14ac:dyDescent="0.25">
      <c r="A62" s="49"/>
      <c r="B62" s="28"/>
      <c r="C62" s="49"/>
      <c r="D62" s="58"/>
      <c r="E62" s="43"/>
      <c r="F62" s="43"/>
    </row>
    <row r="63" spans="1:6" x14ac:dyDescent="0.25">
      <c r="A63" s="49" t="s">
        <v>541</v>
      </c>
      <c r="B63" s="28" t="s">
        <v>542</v>
      </c>
      <c r="C63" s="49" t="s">
        <v>120</v>
      </c>
      <c r="D63" s="58">
        <v>31</v>
      </c>
      <c r="E63" s="52"/>
      <c r="F63" s="47" t="str">
        <f t="shared" ref="F63" si="16">IF(E63="-","Rate Only",IF(E63="","",ROUND($D63*E63,2)))</f>
        <v/>
      </c>
    </row>
    <row r="64" spans="1:6" x14ac:dyDescent="0.25">
      <c r="A64" s="49"/>
      <c r="B64" s="28"/>
      <c r="C64" s="49"/>
      <c r="D64" s="58"/>
      <c r="E64" s="43"/>
      <c r="F64" s="43"/>
    </row>
    <row r="65" spans="1:6" x14ac:dyDescent="0.25">
      <c r="A65" s="49"/>
      <c r="B65" s="28"/>
      <c r="C65" s="49"/>
      <c r="D65" s="58"/>
      <c r="E65" s="43"/>
      <c r="F65" s="43"/>
    </row>
    <row r="66" spans="1:6" x14ac:dyDescent="0.25">
      <c r="A66" s="49"/>
      <c r="B66" s="28"/>
      <c r="C66" s="49"/>
      <c r="D66" s="58"/>
      <c r="E66" s="43"/>
      <c r="F66" s="43"/>
    </row>
    <row r="67" spans="1:6" x14ac:dyDescent="0.25">
      <c r="A67" s="49"/>
      <c r="B67" s="28"/>
      <c r="C67" s="49"/>
      <c r="D67" s="58"/>
      <c r="E67" s="43"/>
      <c r="F67" s="43"/>
    </row>
    <row r="68" spans="1:6" x14ac:dyDescent="0.25">
      <c r="A68" s="49"/>
      <c r="B68" s="28"/>
      <c r="C68" s="49"/>
      <c r="D68" s="58"/>
      <c r="E68" s="43"/>
      <c r="F68" s="43"/>
    </row>
    <row r="69" spans="1:6" x14ac:dyDescent="0.25">
      <c r="A69" s="49"/>
      <c r="B69" s="28"/>
      <c r="C69" s="49"/>
      <c r="D69" s="58"/>
      <c r="E69" s="43"/>
      <c r="F69" s="43"/>
    </row>
    <row r="70" spans="1:6" x14ac:dyDescent="0.25">
      <c r="A70" s="49"/>
      <c r="B70" s="28"/>
      <c r="C70" s="49"/>
      <c r="D70" s="58"/>
      <c r="E70" s="43"/>
      <c r="F70" s="43"/>
    </row>
    <row r="71" spans="1:6" x14ac:dyDescent="0.25">
      <c r="A71" s="49"/>
      <c r="B71" s="28"/>
      <c r="C71" s="49"/>
      <c r="D71" s="58"/>
      <c r="E71" s="43"/>
      <c r="F71" s="43"/>
    </row>
    <row r="72" spans="1:6" x14ac:dyDescent="0.25">
      <c r="A72" s="49"/>
      <c r="B72" s="28"/>
      <c r="C72" s="49"/>
      <c r="D72" s="58"/>
      <c r="E72" s="43"/>
      <c r="F72" s="43"/>
    </row>
    <row r="73" spans="1:6" x14ac:dyDescent="0.25">
      <c r="A73" s="49"/>
      <c r="B73" s="28"/>
      <c r="C73" s="49"/>
      <c r="D73" s="58"/>
      <c r="E73" s="43"/>
      <c r="F73" s="43"/>
    </row>
    <row r="74" spans="1:6" x14ac:dyDescent="0.25">
      <c r="A74" s="49"/>
      <c r="B74" s="28"/>
      <c r="C74" s="49"/>
      <c r="D74" s="58"/>
      <c r="E74" s="43"/>
      <c r="F74" s="43"/>
    </row>
    <row r="75" spans="1:6" x14ac:dyDescent="0.25">
      <c r="A75" s="49"/>
      <c r="B75" s="28"/>
      <c r="C75" s="49"/>
      <c r="D75" s="58"/>
      <c r="E75" s="43"/>
      <c r="F75" s="43"/>
    </row>
    <row r="76" spans="1:6" x14ac:dyDescent="0.25">
      <c r="A76" s="49"/>
      <c r="B76" s="28"/>
      <c r="C76" s="49"/>
      <c r="D76" s="58"/>
      <c r="E76" s="43"/>
      <c r="F76" s="43"/>
    </row>
    <row r="77" spans="1:6" x14ac:dyDescent="0.25">
      <c r="A77" s="49"/>
      <c r="B77" s="28"/>
      <c r="C77" s="49"/>
      <c r="D77" s="58"/>
      <c r="E77" s="43"/>
      <c r="F77" s="43"/>
    </row>
    <row r="78" spans="1:6" x14ac:dyDescent="0.25">
      <c r="A78" s="49"/>
      <c r="B78" s="28"/>
      <c r="C78" s="49"/>
      <c r="D78" s="58"/>
      <c r="E78" s="43"/>
      <c r="F78" s="43"/>
    </row>
    <row r="79" spans="1:6" x14ac:dyDescent="0.25">
      <c r="A79" s="49"/>
      <c r="B79" s="28"/>
      <c r="C79" s="49"/>
      <c r="D79" s="58"/>
      <c r="E79" s="43"/>
      <c r="F79" s="43"/>
    </row>
    <row r="80" spans="1:6" x14ac:dyDescent="0.25">
      <c r="A80" s="49"/>
      <c r="B80" s="28"/>
      <c r="C80" s="49"/>
      <c r="D80" s="58"/>
      <c r="E80" s="43"/>
      <c r="F80" s="43"/>
    </row>
    <row r="81" spans="1:6" x14ac:dyDescent="0.25">
      <c r="A81" s="49"/>
      <c r="B81" s="28"/>
      <c r="C81" s="49"/>
      <c r="D81" s="58"/>
      <c r="E81" s="43"/>
      <c r="F81" s="43"/>
    </row>
    <row r="82" spans="1:6" x14ac:dyDescent="0.25">
      <c r="A82" s="49"/>
      <c r="B82" s="28"/>
      <c r="C82" s="49"/>
      <c r="D82" s="58"/>
      <c r="E82" s="43"/>
      <c r="F82" s="43"/>
    </row>
    <row r="83" spans="1:6" x14ac:dyDescent="0.25">
      <c r="A83" s="49"/>
      <c r="B83" s="28"/>
      <c r="C83" s="49"/>
      <c r="D83" s="58"/>
      <c r="E83" s="43"/>
      <c r="F83" s="43"/>
    </row>
    <row r="84" spans="1:6" x14ac:dyDescent="0.25">
      <c r="A84" s="49"/>
      <c r="B84" s="28"/>
      <c r="C84" s="49"/>
      <c r="D84" s="58"/>
      <c r="E84" s="43"/>
      <c r="F84" s="43"/>
    </row>
    <row r="85" spans="1:6" x14ac:dyDescent="0.25">
      <c r="A85" s="49"/>
      <c r="B85" s="28"/>
      <c r="C85" s="49"/>
      <c r="D85" s="58"/>
      <c r="E85" s="43"/>
      <c r="F85" s="43"/>
    </row>
    <row r="86" spans="1:6" x14ac:dyDescent="0.25">
      <c r="A86" s="49"/>
      <c r="B86" s="28"/>
      <c r="C86" s="49"/>
      <c r="D86" s="58"/>
      <c r="E86" s="43"/>
      <c r="F86" s="43"/>
    </row>
    <row r="87" spans="1:6" x14ac:dyDescent="0.25">
      <c r="A87" s="74"/>
      <c r="B87" s="33"/>
      <c r="C87" s="76"/>
      <c r="D87" s="76"/>
      <c r="E87" s="59"/>
      <c r="F87" s="59"/>
    </row>
    <row r="88" spans="1:6" x14ac:dyDescent="0.25">
      <c r="A88" s="77"/>
      <c r="B88" s="454" t="s">
        <v>14</v>
      </c>
      <c r="C88" s="455"/>
      <c r="D88" s="455"/>
      <c r="E88" s="456"/>
      <c r="F88" s="48" t="str">
        <f>IF(SUM(F47:F86)&gt;0,SUM(F47:F86)," ")</f>
        <v xml:space="preserve"> </v>
      </c>
    </row>
    <row r="89" spans="1:6" x14ac:dyDescent="0.25">
      <c r="A89" s="79"/>
      <c r="B89" s="35"/>
      <c r="C89" s="81"/>
      <c r="D89" s="81"/>
      <c r="E89" s="60"/>
      <c r="F89" s="60"/>
    </row>
  </sheetData>
  <mergeCells count="3">
    <mergeCell ref="B49:E49"/>
    <mergeCell ref="B88:E88"/>
    <mergeCell ref="B42:E42"/>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A ROADWORKS
</oddHeader>
    <oddFooter>&amp;R&amp;8&amp;Z&amp;F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48"/>
  <sheetViews>
    <sheetView view="pageLayout" topLeftCell="C1" zoomScale="145" zoomScaleNormal="100" zoomScalePageLayoutView="145" workbookViewId="0">
      <selection activeCell="G1" sqref="G1:N1048576"/>
    </sheetView>
  </sheetViews>
  <sheetFormatPr defaultRowHeight="15" x14ac:dyDescent="0.25"/>
  <cols>
    <col min="1" max="1" width="9.140625" style="26"/>
    <col min="2" max="2" width="33.7109375" style="30" customWidth="1"/>
    <col min="3" max="3" width="8" style="26" customWidth="1"/>
    <col min="4" max="4" width="10.85546875" style="26" customWidth="1"/>
    <col min="5" max="5" width="10.85546875" style="39" customWidth="1"/>
    <col min="6" max="6" width="13.28515625" style="39" customWidth="1"/>
  </cols>
  <sheetData>
    <row r="1" spans="1:6" ht="15" customHeight="1" x14ac:dyDescent="0.25">
      <c r="A1" s="24"/>
      <c r="B1" s="27"/>
      <c r="C1" s="24"/>
      <c r="D1" s="36"/>
      <c r="E1" s="59"/>
      <c r="F1" s="59"/>
    </row>
    <row r="2" spans="1:6" x14ac:dyDescent="0.25">
      <c r="A2" s="11" t="s">
        <v>0</v>
      </c>
      <c r="B2" s="28" t="s">
        <v>1</v>
      </c>
      <c r="C2" s="11" t="s">
        <v>2</v>
      </c>
      <c r="D2" s="13" t="s">
        <v>3</v>
      </c>
      <c r="E2" s="46" t="s">
        <v>4</v>
      </c>
      <c r="F2" s="46" t="s">
        <v>5</v>
      </c>
    </row>
    <row r="3" spans="1:6" x14ac:dyDescent="0.25">
      <c r="A3" s="25"/>
      <c r="B3" s="29"/>
      <c r="C3" s="25"/>
      <c r="D3" s="37"/>
      <c r="E3" s="60"/>
      <c r="F3" s="60"/>
    </row>
    <row r="4" spans="1:6" ht="26.25" x14ac:dyDescent="0.25">
      <c r="A4" s="11" t="s">
        <v>365</v>
      </c>
      <c r="B4" s="28" t="s">
        <v>366</v>
      </c>
      <c r="C4" s="11"/>
      <c r="D4" s="13"/>
      <c r="E4" s="43"/>
      <c r="F4" s="43"/>
    </row>
    <row r="5" spans="1:6" x14ac:dyDescent="0.25">
      <c r="A5" s="11"/>
      <c r="B5" s="28"/>
      <c r="C5" s="11"/>
      <c r="D5" s="13"/>
      <c r="E5" s="43"/>
      <c r="F5" s="43"/>
    </row>
    <row r="6" spans="1:6" x14ac:dyDescent="0.25">
      <c r="A6" s="11">
        <v>59.01</v>
      </c>
      <c r="B6" s="28" t="s">
        <v>367</v>
      </c>
      <c r="C6" s="11"/>
      <c r="D6" s="13"/>
      <c r="E6" s="43"/>
      <c r="F6" s="43"/>
    </row>
    <row r="7" spans="1:6" x14ac:dyDescent="0.25">
      <c r="A7" s="11"/>
      <c r="B7" s="28"/>
      <c r="C7" s="11"/>
      <c r="D7" s="13"/>
      <c r="E7" s="43"/>
      <c r="F7" s="43"/>
    </row>
    <row r="8" spans="1:6" x14ac:dyDescent="0.25">
      <c r="A8" s="11"/>
      <c r="B8" s="28" t="s">
        <v>368</v>
      </c>
      <c r="C8" s="11" t="s">
        <v>120</v>
      </c>
      <c r="D8" s="13">
        <v>30.7</v>
      </c>
      <c r="E8" s="52"/>
      <c r="F8" s="47" t="str">
        <f t="shared" ref="F8" si="0">IF(E8="-","Rate Only",IF(E8="","",ROUND($D8*E8,2)))</f>
        <v/>
      </c>
    </row>
    <row r="9" spans="1:6" x14ac:dyDescent="0.25">
      <c r="A9" s="11"/>
      <c r="B9" s="28"/>
      <c r="C9" s="11"/>
      <c r="D9" s="13"/>
      <c r="E9" s="43"/>
      <c r="F9" s="43"/>
    </row>
    <row r="10" spans="1:6" x14ac:dyDescent="0.25">
      <c r="A10" s="11"/>
      <c r="B10" s="28" t="s">
        <v>369</v>
      </c>
      <c r="C10" s="11" t="s">
        <v>120</v>
      </c>
      <c r="D10" s="13">
        <v>5</v>
      </c>
      <c r="E10" s="52"/>
      <c r="F10" s="47" t="str">
        <f t="shared" ref="F10" si="1">IF(E10="-","Rate Only",IF(E10="","",ROUND($D10*E10,2)))</f>
        <v/>
      </c>
    </row>
    <row r="11" spans="1:6" x14ac:dyDescent="0.25">
      <c r="A11" s="11"/>
      <c r="B11" s="28"/>
      <c r="C11" s="11"/>
      <c r="D11" s="13"/>
      <c r="E11" s="43"/>
      <c r="F11" s="43"/>
    </row>
    <row r="12" spans="1:6" ht="26.25" x14ac:dyDescent="0.25">
      <c r="A12" s="11">
        <v>59.02</v>
      </c>
      <c r="B12" s="28" t="s">
        <v>370</v>
      </c>
      <c r="C12" s="49" t="s">
        <v>120</v>
      </c>
      <c r="D12" s="58">
        <v>10</v>
      </c>
      <c r="E12" s="52"/>
      <c r="F12" s="47" t="str">
        <f t="shared" ref="F12" si="2">IF(E12="-","Rate Only",IF(E12="","",ROUND($D12*E12,2)))</f>
        <v/>
      </c>
    </row>
    <row r="13" spans="1:6" x14ac:dyDescent="0.25">
      <c r="A13" s="11"/>
      <c r="B13" s="28"/>
      <c r="C13" s="11"/>
      <c r="D13" s="13"/>
      <c r="E13" s="43"/>
      <c r="F13" s="43"/>
    </row>
    <row r="14" spans="1:6" x14ac:dyDescent="0.25">
      <c r="A14" s="11"/>
      <c r="B14" s="28"/>
      <c r="C14" s="11"/>
      <c r="D14" s="13"/>
      <c r="E14" s="43"/>
      <c r="F14" s="43"/>
    </row>
    <row r="15" spans="1:6" x14ac:dyDescent="0.25">
      <c r="A15" s="11"/>
      <c r="B15" s="28"/>
      <c r="C15" s="11"/>
      <c r="D15" s="13"/>
      <c r="E15" s="43"/>
      <c r="F15" s="43"/>
    </row>
    <row r="16" spans="1:6" x14ac:dyDescent="0.25">
      <c r="A16" s="11"/>
      <c r="B16" s="28"/>
      <c r="C16" s="11"/>
      <c r="D16" s="13"/>
      <c r="E16" s="43"/>
      <c r="F16" s="43"/>
    </row>
    <row r="17" spans="1:6" x14ac:dyDescent="0.25">
      <c r="A17" s="11"/>
      <c r="B17" s="28"/>
      <c r="C17" s="11"/>
      <c r="D17" s="13"/>
      <c r="E17" s="43"/>
      <c r="F17" s="43"/>
    </row>
    <row r="18" spans="1:6" x14ac:dyDescent="0.25">
      <c r="A18" s="11"/>
      <c r="B18" s="28"/>
      <c r="C18" s="11"/>
      <c r="D18" s="13"/>
      <c r="E18" s="43"/>
      <c r="F18" s="43"/>
    </row>
    <row r="19" spans="1:6" x14ac:dyDescent="0.25">
      <c r="A19" s="11"/>
      <c r="B19" s="28"/>
      <c r="C19" s="11"/>
      <c r="D19" s="13"/>
      <c r="E19" s="43"/>
      <c r="F19" s="43"/>
    </row>
    <row r="20" spans="1:6" x14ac:dyDescent="0.25">
      <c r="A20" s="11"/>
      <c r="B20" s="28"/>
      <c r="C20" s="11"/>
      <c r="D20" s="13"/>
      <c r="E20" s="43"/>
      <c r="F20" s="43"/>
    </row>
    <row r="21" spans="1:6" x14ac:dyDescent="0.25">
      <c r="A21" s="11"/>
      <c r="B21" s="28"/>
      <c r="C21" s="11"/>
      <c r="D21" s="13"/>
      <c r="E21" s="43"/>
      <c r="F21" s="43"/>
    </row>
    <row r="22" spans="1:6" x14ac:dyDescent="0.25">
      <c r="A22" s="11"/>
      <c r="B22" s="28"/>
      <c r="C22" s="11"/>
      <c r="D22" s="13"/>
      <c r="E22" s="43"/>
      <c r="F22" s="43"/>
    </row>
    <row r="23" spans="1:6" x14ac:dyDescent="0.25">
      <c r="A23" s="11"/>
      <c r="B23" s="28"/>
      <c r="C23" s="11"/>
      <c r="D23" s="13"/>
      <c r="E23" s="43"/>
      <c r="F23" s="43"/>
    </row>
    <row r="24" spans="1:6" x14ac:dyDescent="0.25">
      <c r="A24" s="11"/>
      <c r="B24" s="28"/>
      <c r="C24" s="11"/>
      <c r="D24" s="13"/>
      <c r="E24" s="43"/>
      <c r="F24" s="43"/>
    </row>
    <row r="25" spans="1:6" x14ac:dyDescent="0.25">
      <c r="A25" s="11"/>
      <c r="B25" s="28"/>
      <c r="C25" s="11"/>
      <c r="D25" s="13"/>
      <c r="E25" s="43"/>
      <c r="F25" s="43"/>
    </row>
    <row r="26" spans="1:6" x14ac:dyDescent="0.25">
      <c r="A26" s="11"/>
      <c r="B26" s="28"/>
      <c r="C26" s="11"/>
      <c r="D26" s="13"/>
      <c r="E26" s="43"/>
      <c r="F26" s="43"/>
    </row>
    <row r="27" spans="1:6" x14ac:dyDescent="0.25">
      <c r="A27" s="11"/>
      <c r="B27" s="28"/>
      <c r="C27" s="11"/>
      <c r="D27" s="13"/>
      <c r="E27" s="43"/>
      <c r="F27" s="43"/>
    </row>
    <row r="28" spans="1:6" x14ac:dyDescent="0.25">
      <c r="A28" s="11"/>
      <c r="B28" s="28"/>
      <c r="C28" s="11"/>
      <c r="D28" s="13"/>
      <c r="E28" s="43"/>
      <c r="F28" s="43"/>
    </row>
    <row r="29" spans="1:6" x14ac:dyDescent="0.25">
      <c r="A29" s="11"/>
      <c r="B29" s="28"/>
      <c r="C29" s="11"/>
      <c r="D29" s="13"/>
      <c r="E29" s="43"/>
      <c r="F29" s="43"/>
    </row>
    <row r="30" spans="1:6" x14ac:dyDescent="0.25">
      <c r="A30" s="11"/>
      <c r="B30" s="28"/>
      <c r="C30" s="11"/>
      <c r="D30" s="13"/>
      <c r="E30" s="43"/>
      <c r="F30" s="43"/>
    </row>
    <row r="31" spans="1:6" x14ac:dyDescent="0.25">
      <c r="A31" s="11"/>
      <c r="B31" s="28"/>
      <c r="C31" s="11"/>
      <c r="D31" s="13"/>
      <c r="E31" s="43"/>
      <c r="F31" s="43"/>
    </row>
    <row r="32" spans="1:6" x14ac:dyDescent="0.25">
      <c r="A32" s="11"/>
      <c r="B32" s="28"/>
      <c r="C32" s="11"/>
      <c r="D32" s="13"/>
      <c r="E32" s="43"/>
      <c r="F32" s="43"/>
    </row>
    <row r="33" spans="1:6" x14ac:dyDescent="0.25">
      <c r="A33" s="11"/>
      <c r="B33" s="28"/>
      <c r="C33" s="11"/>
      <c r="D33" s="13"/>
      <c r="E33" s="43"/>
      <c r="F33" s="43"/>
    </row>
    <row r="34" spans="1:6" x14ac:dyDescent="0.25">
      <c r="A34" s="11"/>
      <c r="B34" s="28"/>
      <c r="C34" s="11"/>
      <c r="D34" s="13"/>
      <c r="E34" s="43"/>
      <c r="F34" s="43"/>
    </row>
    <row r="35" spans="1:6" x14ac:dyDescent="0.25">
      <c r="A35" s="11"/>
      <c r="B35" s="28"/>
      <c r="C35" s="11"/>
      <c r="D35" s="13"/>
      <c r="E35" s="43"/>
      <c r="F35" s="43"/>
    </row>
    <row r="36" spans="1:6" x14ac:dyDescent="0.25">
      <c r="A36" s="11"/>
      <c r="B36" s="28"/>
      <c r="C36" s="11"/>
      <c r="D36" s="13"/>
      <c r="E36" s="43"/>
      <c r="F36" s="43"/>
    </row>
    <row r="37" spans="1:6" x14ac:dyDescent="0.25">
      <c r="A37" s="11"/>
      <c r="B37" s="28"/>
      <c r="C37" s="11"/>
      <c r="D37" s="13"/>
      <c r="E37" s="43"/>
      <c r="F37" s="43"/>
    </row>
    <row r="38" spans="1:6" x14ac:dyDescent="0.25">
      <c r="A38" s="11"/>
      <c r="B38" s="28"/>
      <c r="C38" s="11"/>
      <c r="D38" s="13"/>
      <c r="E38" s="43"/>
      <c r="F38" s="43"/>
    </row>
    <row r="39" spans="1:6" x14ac:dyDescent="0.25">
      <c r="A39" s="11"/>
      <c r="B39" s="28"/>
      <c r="C39" s="11"/>
      <c r="D39" s="13"/>
      <c r="E39" s="43"/>
      <c r="F39" s="43"/>
    </row>
    <row r="40" spans="1:6" x14ac:dyDescent="0.25">
      <c r="A40" s="11"/>
      <c r="B40" s="28"/>
      <c r="C40" s="11"/>
      <c r="D40" s="13"/>
      <c r="E40" s="43"/>
      <c r="F40" s="43"/>
    </row>
    <row r="41" spans="1:6" x14ac:dyDescent="0.25">
      <c r="A41" s="11"/>
      <c r="B41" s="28"/>
      <c r="C41" s="11"/>
      <c r="D41" s="13"/>
      <c r="E41" s="43"/>
      <c r="F41" s="43"/>
    </row>
    <row r="42" spans="1:6" x14ac:dyDescent="0.25">
      <c r="A42" s="11"/>
      <c r="B42" s="28"/>
      <c r="C42" s="11"/>
      <c r="D42" s="13"/>
      <c r="E42" s="43"/>
      <c r="F42" s="43"/>
    </row>
    <row r="43" spans="1:6" x14ac:dyDescent="0.25">
      <c r="A43" s="11"/>
      <c r="B43" s="28"/>
      <c r="C43" s="11"/>
      <c r="D43" s="13"/>
      <c r="E43" s="43"/>
      <c r="F43" s="43"/>
    </row>
    <row r="44" spans="1:6" x14ac:dyDescent="0.25">
      <c r="A44" s="11"/>
      <c r="B44" s="28"/>
      <c r="C44" s="11"/>
      <c r="D44" s="13"/>
      <c r="E44" s="43"/>
      <c r="F44" s="43"/>
    </row>
    <row r="45" spans="1:6" x14ac:dyDescent="0.25">
      <c r="A45" s="74"/>
      <c r="B45" s="33"/>
      <c r="C45" s="76"/>
      <c r="D45" s="76"/>
      <c r="E45" s="59"/>
      <c r="F45" s="59"/>
    </row>
    <row r="46" spans="1:6" x14ac:dyDescent="0.25">
      <c r="A46" s="77"/>
      <c r="B46" s="454" t="s">
        <v>14</v>
      </c>
      <c r="C46" s="455"/>
      <c r="D46" s="455"/>
      <c r="E46" s="456"/>
      <c r="F46" s="48" t="str">
        <f>IF(SUM(F5:F44)&gt;0,SUM(F5:F44)," ")</f>
        <v xml:space="preserve"> </v>
      </c>
    </row>
    <row r="47" spans="1:6" x14ac:dyDescent="0.25">
      <c r="A47" s="79"/>
      <c r="B47" s="35"/>
      <c r="C47" s="81"/>
      <c r="D47" s="81"/>
      <c r="E47" s="60"/>
      <c r="F47" s="60"/>
    </row>
    <row r="48" spans="1:6" x14ac:dyDescent="0.25">
      <c r="C48" s="85"/>
    </row>
  </sheetData>
  <mergeCells count="1">
    <mergeCell ref="B46:E46"/>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A ROADWORKS
</oddHeader>
    <oddFooter>&amp;R&amp;8&amp;Z&amp;F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47"/>
  <sheetViews>
    <sheetView view="pageLayout" zoomScale="145" zoomScaleNormal="100" zoomScalePageLayoutView="145" workbookViewId="0">
      <selection activeCell="E24" sqref="E24"/>
    </sheetView>
  </sheetViews>
  <sheetFormatPr defaultRowHeight="15" x14ac:dyDescent="0.25"/>
  <cols>
    <col min="1" max="1" width="9.140625" style="5"/>
    <col min="2" max="2" width="33.7109375" style="30" customWidth="1"/>
    <col min="3" max="3" width="8" style="5" customWidth="1"/>
    <col min="4" max="4" width="9.5703125" style="26" customWidth="1"/>
    <col min="5" max="5" width="12.28515625" style="39" customWidth="1"/>
    <col min="6" max="6" width="13.140625" style="39" customWidth="1"/>
  </cols>
  <sheetData>
    <row r="1" spans="1:6" x14ac:dyDescent="0.25">
      <c r="A1" s="1"/>
      <c r="B1" s="27"/>
      <c r="C1" s="1"/>
      <c r="D1" s="36"/>
      <c r="E1" s="59"/>
      <c r="F1" s="59"/>
    </row>
    <row r="2" spans="1:6" x14ac:dyDescent="0.25">
      <c r="A2" s="4" t="s">
        <v>0</v>
      </c>
      <c r="B2" s="28" t="s">
        <v>1</v>
      </c>
      <c r="C2" s="11" t="s">
        <v>2</v>
      </c>
      <c r="D2" s="13" t="s">
        <v>3</v>
      </c>
      <c r="E2" s="46" t="s">
        <v>4</v>
      </c>
      <c r="F2" s="46" t="s">
        <v>5</v>
      </c>
    </row>
    <row r="3" spans="1:6" x14ac:dyDescent="0.25">
      <c r="A3" s="7"/>
      <c r="B3" s="29"/>
      <c r="C3" s="7"/>
      <c r="D3" s="37"/>
      <c r="E3" s="60"/>
      <c r="F3" s="60"/>
    </row>
    <row r="4" spans="1:6" x14ac:dyDescent="0.25">
      <c r="A4" s="4" t="s">
        <v>544</v>
      </c>
      <c r="B4" s="28" t="s">
        <v>545</v>
      </c>
      <c r="C4" s="4"/>
      <c r="D4" s="13"/>
      <c r="E4" s="43"/>
      <c r="F4" s="43"/>
    </row>
    <row r="5" spans="1:6" x14ac:dyDescent="0.25">
      <c r="A5" s="4"/>
      <c r="B5" s="28"/>
      <c r="C5" s="4"/>
      <c r="D5" s="13"/>
      <c r="E5" s="43"/>
      <c r="F5" s="43"/>
    </row>
    <row r="6" spans="1:6" ht="26.25" x14ac:dyDescent="0.25">
      <c r="A6" s="4" t="s">
        <v>712</v>
      </c>
      <c r="B6" s="28" t="s">
        <v>713</v>
      </c>
      <c r="C6" s="4" t="s">
        <v>51</v>
      </c>
      <c r="D6" s="58">
        <v>40</v>
      </c>
      <c r="E6" s="52"/>
      <c r="F6" s="47" t="str">
        <f t="shared" ref="F6" si="0">IF(E6="-","Rate Only",IF(E6="","",ROUND($D6*E6,2)))</f>
        <v/>
      </c>
    </row>
    <row r="7" spans="1:6" x14ac:dyDescent="0.25">
      <c r="A7" s="4"/>
      <c r="B7" s="28"/>
      <c r="C7" s="4"/>
      <c r="D7" s="13"/>
      <c r="E7" s="43"/>
      <c r="F7" s="43"/>
    </row>
    <row r="8" spans="1:6" ht="26.25" x14ac:dyDescent="0.25">
      <c r="A8" s="4" t="s">
        <v>716</v>
      </c>
      <c r="B8" s="28" t="s">
        <v>744</v>
      </c>
      <c r="C8" s="4"/>
      <c r="D8" s="13"/>
      <c r="E8" s="43"/>
      <c r="F8" s="43"/>
    </row>
    <row r="9" spans="1:6" x14ac:dyDescent="0.25">
      <c r="A9" s="4"/>
      <c r="B9" s="28"/>
      <c r="C9" s="4"/>
      <c r="D9" s="13"/>
      <c r="E9" s="43"/>
      <c r="F9" s="43"/>
    </row>
    <row r="10" spans="1:6" x14ac:dyDescent="0.25">
      <c r="A10" s="4"/>
      <c r="B10" s="28" t="s">
        <v>717</v>
      </c>
      <c r="C10" s="4"/>
      <c r="D10" s="13"/>
      <c r="E10" s="43"/>
      <c r="F10" s="43"/>
    </row>
    <row r="11" spans="1:6" x14ac:dyDescent="0.25">
      <c r="A11" s="4"/>
      <c r="B11" s="28"/>
      <c r="C11" s="4"/>
      <c r="D11" s="13"/>
      <c r="E11" s="43"/>
      <c r="F11" s="43"/>
    </row>
    <row r="12" spans="1:6" x14ac:dyDescent="0.25">
      <c r="A12" s="4"/>
      <c r="B12" s="28" t="s">
        <v>714</v>
      </c>
      <c r="C12" s="4" t="s">
        <v>15</v>
      </c>
      <c r="D12" s="13">
        <v>1</v>
      </c>
      <c r="E12" s="43"/>
      <c r="F12" s="47" t="str">
        <f t="shared" ref="F12" si="1">IF(E12="-","Rate Only",IF(E12="","",ROUND($D12*E12,2)))</f>
        <v/>
      </c>
    </row>
    <row r="13" spans="1:6" x14ac:dyDescent="0.25">
      <c r="A13" s="4"/>
      <c r="B13" s="28"/>
      <c r="C13" s="4"/>
      <c r="D13" s="13"/>
      <c r="E13" s="43"/>
      <c r="F13" s="43"/>
    </row>
    <row r="14" spans="1:6" ht="26.25" x14ac:dyDescent="0.25">
      <c r="A14" s="4"/>
      <c r="B14" s="28" t="s">
        <v>715</v>
      </c>
      <c r="C14" s="4" t="s">
        <v>15</v>
      </c>
      <c r="D14" s="13">
        <v>1</v>
      </c>
      <c r="E14" s="43"/>
      <c r="F14" s="47" t="str">
        <f t="shared" ref="F14" si="2">IF(E14="-","Rate Only",IF(E14="","",ROUND($D14*E14,2)))</f>
        <v/>
      </c>
    </row>
    <row r="15" spans="1:6" x14ac:dyDescent="0.25">
      <c r="A15" s="4"/>
      <c r="B15" s="28"/>
      <c r="C15" s="4"/>
      <c r="D15" s="13"/>
      <c r="E15" s="43"/>
      <c r="F15" s="43"/>
    </row>
    <row r="16" spans="1:6" x14ac:dyDescent="0.25">
      <c r="A16" s="4"/>
      <c r="B16" s="28" t="s">
        <v>718</v>
      </c>
      <c r="C16" s="4"/>
      <c r="D16" s="13"/>
      <c r="E16" s="43"/>
      <c r="F16" s="43"/>
    </row>
    <row r="17" spans="1:6" x14ac:dyDescent="0.25">
      <c r="A17" s="4"/>
      <c r="B17" s="28"/>
      <c r="C17" s="4"/>
      <c r="D17" s="13"/>
      <c r="E17" s="43"/>
      <c r="F17" s="43"/>
    </row>
    <row r="18" spans="1:6" x14ac:dyDescent="0.25">
      <c r="A18" s="4"/>
      <c r="B18" s="28" t="s">
        <v>719</v>
      </c>
      <c r="C18" s="4" t="s">
        <v>120</v>
      </c>
      <c r="D18" s="13">
        <v>30.7</v>
      </c>
      <c r="E18" s="43"/>
      <c r="F18" s="47" t="str">
        <f t="shared" ref="F18" si="3">IF(E18="-","Rate Only",IF(E18="","",ROUND($D18*E18,2)))</f>
        <v/>
      </c>
    </row>
    <row r="19" spans="1:6" x14ac:dyDescent="0.25">
      <c r="A19" s="4"/>
      <c r="B19" s="28"/>
      <c r="C19" s="4"/>
      <c r="D19" s="13"/>
      <c r="E19" s="43"/>
      <c r="F19" s="43"/>
    </row>
    <row r="20" spans="1:6" ht="26.25" x14ac:dyDescent="0.25">
      <c r="A20" s="4"/>
      <c r="B20" s="28" t="s">
        <v>720</v>
      </c>
      <c r="C20" s="4"/>
      <c r="D20" s="13"/>
      <c r="E20" s="43"/>
      <c r="F20" s="43"/>
    </row>
    <row r="21" spans="1:6" x14ac:dyDescent="0.25">
      <c r="A21" s="4"/>
      <c r="B21" s="28"/>
      <c r="C21" s="4"/>
      <c r="D21" s="13"/>
      <c r="E21" s="43"/>
      <c r="F21" s="43"/>
    </row>
    <row r="22" spans="1:6" x14ac:dyDescent="0.25">
      <c r="A22" s="4"/>
      <c r="B22" s="28" t="s">
        <v>721</v>
      </c>
      <c r="C22" s="4"/>
      <c r="D22" s="13"/>
      <c r="E22" s="43"/>
      <c r="F22" s="43"/>
    </row>
    <row r="23" spans="1:6" x14ac:dyDescent="0.25">
      <c r="A23" s="4"/>
      <c r="B23" s="28"/>
      <c r="C23" s="4"/>
      <c r="D23" s="13"/>
      <c r="E23" s="43"/>
      <c r="F23" s="43"/>
    </row>
    <row r="24" spans="1:6" x14ac:dyDescent="0.25">
      <c r="A24" s="4"/>
      <c r="B24" s="28" t="s">
        <v>722</v>
      </c>
      <c r="C24" s="4" t="s">
        <v>120</v>
      </c>
      <c r="D24" s="13">
        <v>30.7</v>
      </c>
      <c r="E24" s="43"/>
      <c r="F24" s="47" t="str">
        <f t="shared" ref="F24:F26" si="4">IF(E24="-","Rate Only",IF(E24="","",ROUND($D24*E24,2)))</f>
        <v/>
      </c>
    </row>
    <row r="25" spans="1:6" x14ac:dyDescent="0.25">
      <c r="A25" s="4"/>
      <c r="B25" s="28"/>
      <c r="C25" s="4"/>
      <c r="D25" s="13"/>
      <c r="E25" s="43"/>
      <c r="F25" s="43"/>
    </row>
    <row r="26" spans="1:6" x14ac:dyDescent="0.25">
      <c r="A26" s="4" t="s">
        <v>723</v>
      </c>
      <c r="B26" s="28" t="s">
        <v>724</v>
      </c>
      <c r="C26" s="4" t="s">
        <v>17</v>
      </c>
      <c r="D26" s="13">
        <v>1</v>
      </c>
      <c r="E26" s="43">
        <v>1500000</v>
      </c>
      <c r="F26" s="47">
        <f t="shared" si="4"/>
        <v>1500000</v>
      </c>
    </row>
    <row r="27" spans="1:6" x14ac:dyDescent="0.25">
      <c r="A27" s="4"/>
      <c r="B27" s="28"/>
      <c r="C27" s="4"/>
      <c r="D27" s="13"/>
      <c r="E27" s="43"/>
      <c r="F27" s="43"/>
    </row>
    <row r="28" spans="1:6" x14ac:dyDescent="0.25">
      <c r="A28" s="4"/>
      <c r="B28" s="28"/>
      <c r="C28" s="4"/>
      <c r="D28" s="13"/>
      <c r="E28" s="43"/>
      <c r="F28" s="43"/>
    </row>
    <row r="29" spans="1:6" x14ac:dyDescent="0.25">
      <c r="A29" s="4"/>
      <c r="B29" s="28"/>
      <c r="C29" s="4"/>
      <c r="D29" s="13"/>
      <c r="E29" s="43"/>
      <c r="F29" s="43"/>
    </row>
    <row r="30" spans="1:6" x14ac:dyDescent="0.25">
      <c r="A30" s="4"/>
      <c r="B30" s="28"/>
      <c r="C30" s="4"/>
      <c r="D30" s="13"/>
      <c r="E30" s="43"/>
      <c r="F30" s="43"/>
    </row>
    <row r="31" spans="1:6" x14ac:dyDescent="0.25">
      <c r="A31" s="4"/>
      <c r="B31" s="28"/>
      <c r="C31" s="4"/>
      <c r="D31" s="13"/>
      <c r="E31" s="43"/>
      <c r="F31" s="43"/>
    </row>
    <row r="32" spans="1:6" x14ac:dyDescent="0.25">
      <c r="A32" s="4"/>
      <c r="B32" s="28"/>
      <c r="C32" s="4"/>
      <c r="D32" s="13"/>
      <c r="E32" s="43"/>
      <c r="F32" s="43"/>
    </row>
    <row r="33" spans="1:6" x14ac:dyDescent="0.25">
      <c r="A33" s="4"/>
      <c r="B33" s="28"/>
      <c r="C33" s="4"/>
      <c r="D33" s="13"/>
      <c r="E33" s="43"/>
      <c r="F33" s="43"/>
    </row>
    <row r="34" spans="1:6" x14ac:dyDescent="0.25">
      <c r="A34" s="4"/>
      <c r="B34" s="28"/>
      <c r="C34" s="4"/>
      <c r="D34" s="13"/>
      <c r="E34" s="43"/>
      <c r="F34" s="43"/>
    </row>
    <row r="35" spans="1:6" x14ac:dyDescent="0.25">
      <c r="A35" s="4"/>
      <c r="B35" s="28"/>
      <c r="C35" s="4"/>
      <c r="D35" s="13"/>
      <c r="E35" s="43"/>
      <c r="F35" s="43"/>
    </row>
    <row r="36" spans="1:6" x14ac:dyDescent="0.25">
      <c r="A36" s="4"/>
      <c r="B36" s="28"/>
      <c r="C36" s="4"/>
      <c r="D36" s="13"/>
      <c r="E36" s="43"/>
      <c r="F36" s="43"/>
    </row>
    <row r="37" spans="1:6" x14ac:dyDescent="0.25">
      <c r="A37" s="4"/>
      <c r="B37" s="28"/>
      <c r="C37" s="4"/>
      <c r="D37" s="13"/>
      <c r="E37" s="43"/>
      <c r="F37" s="43"/>
    </row>
    <row r="38" spans="1:6" x14ac:dyDescent="0.25">
      <c r="A38" s="4"/>
      <c r="B38" s="28"/>
      <c r="C38" s="4"/>
      <c r="D38" s="13"/>
      <c r="E38" s="43"/>
      <c r="F38" s="43"/>
    </row>
    <row r="39" spans="1:6" x14ac:dyDescent="0.25">
      <c r="A39" s="4"/>
      <c r="B39" s="28"/>
      <c r="C39" s="4"/>
      <c r="D39" s="13"/>
      <c r="E39" s="43"/>
      <c r="F39" s="43"/>
    </row>
    <row r="40" spans="1:6" x14ac:dyDescent="0.25">
      <c r="A40" s="4"/>
      <c r="B40" s="28"/>
      <c r="C40" s="4"/>
      <c r="D40" s="13"/>
      <c r="E40" s="43"/>
      <c r="F40" s="43"/>
    </row>
    <row r="41" spans="1:6" x14ac:dyDescent="0.25">
      <c r="A41" s="4"/>
      <c r="B41" s="28"/>
      <c r="C41" s="4"/>
      <c r="D41" s="13"/>
      <c r="E41" s="43"/>
      <c r="F41" s="43"/>
    </row>
    <row r="42" spans="1:6" x14ac:dyDescent="0.25">
      <c r="A42" s="4"/>
      <c r="B42" s="28"/>
      <c r="C42" s="4"/>
      <c r="D42" s="13"/>
      <c r="E42" s="43"/>
      <c r="F42" s="43"/>
    </row>
    <row r="43" spans="1:6" x14ac:dyDescent="0.25">
      <c r="A43" s="4"/>
      <c r="B43" s="28"/>
      <c r="C43" s="4"/>
      <c r="D43" s="13"/>
      <c r="E43" s="43"/>
      <c r="F43" s="43"/>
    </row>
    <row r="44" spans="1:6" x14ac:dyDescent="0.25">
      <c r="A44" s="74"/>
      <c r="B44" s="33"/>
      <c r="C44" s="76"/>
      <c r="D44" s="76"/>
      <c r="E44" s="59"/>
      <c r="F44" s="59"/>
    </row>
    <row r="45" spans="1:6" x14ac:dyDescent="0.25">
      <c r="A45" s="77"/>
      <c r="B45" s="454" t="s">
        <v>14</v>
      </c>
      <c r="C45" s="455"/>
      <c r="D45" s="455"/>
      <c r="E45" s="456"/>
      <c r="F45" s="48">
        <f>SUM(F4:F43)</f>
        <v>1500000</v>
      </c>
    </row>
    <row r="46" spans="1:6" x14ac:dyDescent="0.25">
      <c r="A46" s="79"/>
      <c r="B46" s="35"/>
      <c r="C46" s="81"/>
      <c r="D46" s="81"/>
      <c r="E46" s="60"/>
      <c r="F46" s="60"/>
    </row>
    <row r="47" spans="1:6" x14ac:dyDescent="0.25">
      <c r="A47" s="26"/>
      <c r="C47" s="85"/>
    </row>
  </sheetData>
  <mergeCells count="1">
    <mergeCell ref="B45:E45"/>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A ROADWORKS
</oddHeader>
    <oddFooter>&amp;R&amp;8&amp;Z&amp;F</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50"/>
  <sheetViews>
    <sheetView view="pageLayout" topLeftCell="C1" zoomScale="145" zoomScaleNormal="100" zoomScalePageLayoutView="145" workbookViewId="0">
      <selection activeCell="G1" sqref="G1:N1048576"/>
    </sheetView>
  </sheetViews>
  <sheetFormatPr defaultRowHeight="15" x14ac:dyDescent="0.25"/>
  <cols>
    <col min="1" max="1" width="9.140625" style="20"/>
    <col min="2" max="2" width="33.7109375" style="5" customWidth="1"/>
    <col min="3" max="3" width="8.140625" style="5" customWidth="1"/>
    <col min="4" max="4" width="8.85546875" style="26" customWidth="1"/>
    <col min="5" max="5" width="12.7109375" style="5" bestFit="1" customWidth="1"/>
    <col min="6" max="6" width="13.28515625" style="5" customWidth="1"/>
  </cols>
  <sheetData>
    <row r="1" spans="1:6" x14ac:dyDescent="0.25">
      <c r="A1" s="16"/>
      <c r="B1" s="1"/>
      <c r="C1" s="1"/>
      <c r="D1" s="36"/>
      <c r="E1" s="3"/>
      <c r="F1" s="3"/>
    </row>
    <row r="2" spans="1:6" x14ac:dyDescent="0.25">
      <c r="A2" s="19" t="s">
        <v>0</v>
      </c>
      <c r="B2" s="4" t="s">
        <v>1</v>
      </c>
      <c r="C2" s="11" t="s">
        <v>2</v>
      </c>
      <c r="D2" s="13" t="s">
        <v>3</v>
      </c>
      <c r="E2" s="10" t="s">
        <v>4</v>
      </c>
      <c r="F2" s="10" t="s">
        <v>5</v>
      </c>
    </row>
    <row r="3" spans="1:6" x14ac:dyDescent="0.25">
      <c r="A3" s="18"/>
      <c r="B3" s="7"/>
      <c r="C3" s="7"/>
      <c r="D3" s="37"/>
      <c r="E3" s="9"/>
      <c r="F3" s="9"/>
    </row>
    <row r="4" spans="1:6" x14ac:dyDescent="0.25">
      <c r="A4" s="19" t="s">
        <v>684</v>
      </c>
      <c r="B4" s="4" t="s">
        <v>588</v>
      </c>
      <c r="C4" s="4"/>
      <c r="D4" s="13"/>
      <c r="E4" s="6"/>
      <c r="F4" s="6"/>
    </row>
    <row r="5" spans="1:6" x14ac:dyDescent="0.25">
      <c r="A5" s="19"/>
      <c r="B5" s="4"/>
      <c r="C5" s="4"/>
      <c r="D5" s="13"/>
      <c r="E5" s="6"/>
      <c r="F5" s="6"/>
    </row>
    <row r="6" spans="1:6" x14ac:dyDescent="0.25">
      <c r="A6" s="19">
        <v>85.02</v>
      </c>
      <c r="B6" s="4" t="s">
        <v>1375</v>
      </c>
      <c r="C6" s="4" t="s">
        <v>102</v>
      </c>
      <c r="D6" s="13">
        <v>1</v>
      </c>
      <c r="E6" s="43"/>
      <c r="F6" s="47" t="str">
        <f t="shared" ref="F6" si="0">IF(E6="-","Rate Only",IF(E6="","",ROUND($D6*E6,2)))</f>
        <v/>
      </c>
    </row>
    <row r="7" spans="1:6" x14ac:dyDescent="0.25">
      <c r="A7" s="19"/>
      <c r="B7" s="4"/>
      <c r="C7" s="4"/>
      <c r="D7" s="13"/>
      <c r="E7" s="6"/>
      <c r="F7" s="6"/>
    </row>
    <row r="8" spans="1:6" x14ac:dyDescent="0.25">
      <c r="A8" s="19"/>
      <c r="B8" s="4"/>
      <c r="C8" s="4"/>
      <c r="D8" s="13"/>
      <c r="E8" s="6"/>
      <c r="F8" s="6"/>
    </row>
    <row r="9" spans="1:6" x14ac:dyDescent="0.25">
      <c r="A9" s="19"/>
      <c r="B9" s="4"/>
      <c r="C9" s="4"/>
      <c r="D9" s="13"/>
      <c r="E9" s="6"/>
      <c r="F9" s="6"/>
    </row>
    <row r="10" spans="1:6" x14ac:dyDescent="0.25">
      <c r="A10" s="19"/>
      <c r="B10" s="4"/>
      <c r="C10" s="4"/>
      <c r="D10" s="13"/>
      <c r="E10" s="6"/>
      <c r="F10" s="6"/>
    </row>
    <row r="11" spans="1:6" x14ac:dyDescent="0.25">
      <c r="A11" s="19"/>
      <c r="B11" s="4"/>
      <c r="C11" s="4"/>
      <c r="D11" s="13"/>
      <c r="E11" s="6"/>
      <c r="F11" s="6"/>
    </row>
    <row r="12" spans="1:6" x14ac:dyDescent="0.25">
      <c r="A12" s="19"/>
      <c r="B12" s="4"/>
      <c r="C12" s="4"/>
      <c r="D12" s="13"/>
      <c r="E12" s="6"/>
      <c r="F12" s="6"/>
    </row>
    <row r="13" spans="1:6" x14ac:dyDescent="0.25">
      <c r="A13" s="19"/>
      <c r="B13" s="4"/>
      <c r="C13" s="4"/>
      <c r="D13" s="13"/>
      <c r="E13" s="6"/>
      <c r="F13" s="6"/>
    </row>
    <row r="14" spans="1:6" x14ac:dyDescent="0.25">
      <c r="A14" s="19"/>
      <c r="B14" s="4"/>
      <c r="C14" s="4"/>
      <c r="D14" s="13"/>
      <c r="E14" s="6"/>
      <c r="F14" s="6"/>
    </row>
    <row r="15" spans="1:6" x14ac:dyDescent="0.25">
      <c r="A15" s="19"/>
      <c r="B15" s="4"/>
      <c r="C15" s="4"/>
      <c r="D15" s="13"/>
      <c r="E15" s="6"/>
      <c r="F15" s="6"/>
    </row>
    <row r="16" spans="1:6" x14ac:dyDescent="0.25">
      <c r="A16" s="19"/>
      <c r="B16" s="4"/>
      <c r="C16" s="4"/>
      <c r="D16" s="13"/>
      <c r="E16" s="6"/>
      <c r="F16" s="6"/>
    </row>
    <row r="17" spans="1:6" x14ac:dyDescent="0.25">
      <c r="A17" s="19"/>
      <c r="B17" s="4"/>
      <c r="C17" s="4"/>
      <c r="D17" s="13"/>
      <c r="E17" s="6"/>
      <c r="F17" s="6"/>
    </row>
    <row r="18" spans="1:6" x14ac:dyDescent="0.25">
      <c r="A18" s="19"/>
      <c r="B18" s="4"/>
      <c r="C18" s="4"/>
      <c r="D18" s="13"/>
      <c r="E18" s="6"/>
      <c r="F18" s="6"/>
    </row>
    <row r="19" spans="1:6" x14ac:dyDescent="0.25">
      <c r="A19" s="19"/>
      <c r="B19" s="4"/>
      <c r="C19" s="4"/>
      <c r="D19" s="13"/>
      <c r="E19" s="6"/>
      <c r="F19" s="6"/>
    </row>
    <row r="20" spans="1:6" x14ac:dyDescent="0.25">
      <c r="A20" s="19"/>
      <c r="B20" s="4"/>
      <c r="C20" s="4"/>
      <c r="D20" s="13"/>
      <c r="E20" s="6"/>
      <c r="F20" s="6"/>
    </row>
    <row r="21" spans="1:6" x14ac:dyDescent="0.25">
      <c r="A21" s="19"/>
      <c r="B21" s="4"/>
      <c r="C21" s="4"/>
      <c r="D21" s="13"/>
      <c r="E21" s="6"/>
      <c r="F21" s="6"/>
    </row>
    <row r="22" spans="1:6" x14ac:dyDescent="0.25">
      <c r="A22" s="19"/>
      <c r="B22" s="4"/>
      <c r="C22" s="4"/>
      <c r="D22" s="13"/>
      <c r="E22" s="6"/>
      <c r="F22" s="6"/>
    </row>
    <row r="23" spans="1:6" x14ac:dyDescent="0.25">
      <c r="A23" s="19"/>
      <c r="B23" s="4"/>
      <c r="C23" s="4"/>
      <c r="D23" s="13"/>
      <c r="E23" s="6"/>
      <c r="F23" s="6"/>
    </row>
    <row r="24" spans="1:6" x14ac:dyDescent="0.25">
      <c r="A24" s="19"/>
      <c r="B24" s="4"/>
      <c r="C24" s="4"/>
      <c r="D24" s="13"/>
      <c r="E24" s="6"/>
      <c r="F24" s="6"/>
    </row>
    <row r="25" spans="1:6" x14ac:dyDescent="0.25">
      <c r="A25" s="19"/>
      <c r="B25" s="4"/>
      <c r="C25" s="4"/>
      <c r="D25" s="13"/>
      <c r="E25" s="6"/>
      <c r="F25" s="6"/>
    </row>
    <row r="26" spans="1:6" x14ac:dyDescent="0.25">
      <c r="A26" s="19"/>
      <c r="B26" s="4"/>
      <c r="C26" s="4"/>
      <c r="D26" s="13"/>
      <c r="E26" s="6"/>
      <c r="F26" s="6"/>
    </row>
    <row r="27" spans="1:6" x14ac:dyDescent="0.25">
      <c r="A27" s="19"/>
      <c r="B27" s="4"/>
      <c r="C27" s="4"/>
      <c r="D27" s="13"/>
      <c r="E27" s="6"/>
      <c r="F27" s="6"/>
    </row>
    <row r="28" spans="1:6" x14ac:dyDescent="0.25">
      <c r="A28" s="19"/>
      <c r="B28" s="4"/>
      <c r="C28" s="4"/>
      <c r="D28" s="13"/>
      <c r="E28" s="6"/>
      <c r="F28" s="6"/>
    </row>
    <row r="29" spans="1:6" x14ac:dyDescent="0.25">
      <c r="A29" s="19"/>
      <c r="B29" s="4"/>
      <c r="C29" s="4"/>
      <c r="D29" s="13"/>
      <c r="E29" s="6"/>
      <c r="F29" s="6"/>
    </row>
    <row r="30" spans="1:6" x14ac:dyDescent="0.25">
      <c r="A30" s="19"/>
      <c r="B30" s="4"/>
      <c r="C30" s="4"/>
      <c r="D30" s="13"/>
      <c r="E30" s="6"/>
      <c r="F30" s="6"/>
    </row>
    <row r="31" spans="1:6" x14ac:dyDescent="0.25">
      <c r="A31" s="19"/>
      <c r="B31" s="4"/>
      <c r="C31" s="4"/>
      <c r="D31" s="13"/>
      <c r="E31" s="6"/>
      <c r="F31" s="6"/>
    </row>
    <row r="32" spans="1:6" x14ac:dyDescent="0.25">
      <c r="A32" s="19"/>
      <c r="B32" s="4"/>
      <c r="C32" s="4"/>
      <c r="D32" s="13"/>
      <c r="E32" s="6"/>
      <c r="F32" s="6"/>
    </row>
    <row r="33" spans="1:6" x14ac:dyDescent="0.25">
      <c r="A33" s="19"/>
      <c r="B33" s="4"/>
      <c r="C33" s="4"/>
      <c r="D33" s="13"/>
      <c r="E33" s="6"/>
      <c r="F33" s="6"/>
    </row>
    <row r="34" spans="1:6" x14ac:dyDescent="0.25">
      <c r="A34" s="19"/>
      <c r="B34" s="4"/>
      <c r="C34" s="4"/>
      <c r="D34" s="13"/>
      <c r="E34" s="6"/>
      <c r="F34" s="6"/>
    </row>
    <row r="35" spans="1:6" x14ac:dyDescent="0.25">
      <c r="A35" s="19"/>
      <c r="B35" s="4"/>
      <c r="C35" s="4"/>
      <c r="D35" s="13"/>
      <c r="E35" s="6"/>
      <c r="F35" s="6"/>
    </row>
    <row r="36" spans="1:6" x14ac:dyDescent="0.25">
      <c r="A36" s="19"/>
      <c r="B36" s="4"/>
      <c r="C36" s="4"/>
      <c r="D36" s="13"/>
      <c r="E36" s="6"/>
      <c r="F36" s="6"/>
    </row>
    <row r="37" spans="1:6" x14ac:dyDescent="0.25">
      <c r="A37" s="19"/>
      <c r="B37" s="4"/>
      <c r="C37" s="4"/>
      <c r="D37" s="13"/>
      <c r="E37" s="6"/>
      <c r="F37" s="6"/>
    </row>
    <row r="38" spans="1:6" x14ac:dyDescent="0.25">
      <c r="A38" s="19"/>
      <c r="B38" s="4"/>
      <c r="C38" s="4"/>
      <c r="D38" s="13"/>
      <c r="E38" s="6"/>
      <c r="F38" s="6"/>
    </row>
    <row r="39" spans="1:6" x14ac:dyDescent="0.25">
      <c r="A39" s="19"/>
      <c r="B39" s="4"/>
      <c r="C39" s="4"/>
      <c r="D39" s="13"/>
      <c r="E39" s="6"/>
      <c r="F39" s="6"/>
    </row>
    <row r="40" spans="1:6" x14ac:dyDescent="0.25">
      <c r="A40" s="19"/>
      <c r="B40" s="4"/>
      <c r="C40" s="4"/>
      <c r="D40" s="13"/>
      <c r="E40" s="6"/>
      <c r="F40" s="6"/>
    </row>
    <row r="41" spans="1:6" x14ac:dyDescent="0.25">
      <c r="A41" s="19"/>
      <c r="B41" s="4"/>
      <c r="C41" s="4"/>
      <c r="D41" s="13"/>
      <c r="E41" s="6"/>
      <c r="F41" s="6"/>
    </row>
    <row r="42" spans="1:6" x14ac:dyDescent="0.25">
      <c r="A42" s="19"/>
      <c r="B42" s="4"/>
      <c r="C42" s="4"/>
      <c r="D42" s="13"/>
      <c r="E42" s="6"/>
      <c r="F42" s="6"/>
    </row>
    <row r="43" spans="1:6" x14ac:dyDescent="0.25">
      <c r="A43" s="19"/>
      <c r="B43" s="4"/>
      <c r="C43" s="4"/>
      <c r="D43" s="13"/>
      <c r="E43" s="6"/>
      <c r="F43" s="6"/>
    </row>
    <row r="44" spans="1:6" x14ac:dyDescent="0.25">
      <c r="A44" s="19"/>
      <c r="B44" s="4"/>
      <c r="C44" s="4"/>
      <c r="D44" s="13"/>
      <c r="E44" s="6"/>
      <c r="F44" s="6"/>
    </row>
    <row r="45" spans="1:6" x14ac:dyDescent="0.25">
      <c r="A45" s="19"/>
      <c r="B45" s="4"/>
      <c r="C45" s="4"/>
      <c r="D45" s="13"/>
      <c r="E45" s="6"/>
      <c r="F45" s="6"/>
    </row>
    <row r="46" spans="1:6" x14ac:dyDescent="0.25">
      <c r="A46" s="19"/>
      <c r="B46" s="4"/>
      <c r="C46" s="4"/>
      <c r="D46" s="13"/>
      <c r="E46" s="6"/>
      <c r="F46" s="6"/>
    </row>
    <row r="47" spans="1:6" x14ac:dyDescent="0.25">
      <c r="A47" s="74"/>
      <c r="B47" s="33"/>
      <c r="C47" s="76"/>
      <c r="D47" s="76"/>
      <c r="E47" s="59"/>
      <c r="F47" s="59"/>
    </row>
    <row r="48" spans="1:6" x14ac:dyDescent="0.25">
      <c r="A48" s="77"/>
      <c r="B48" s="454" t="s">
        <v>14</v>
      </c>
      <c r="C48" s="455"/>
      <c r="D48" s="455"/>
      <c r="E48" s="456"/>
      <c r="F48" s="48" t="str">
        <f>IF(SUM(F6:F46)&gt;0,SUM(F6:F46)," ")</f>
        <v xml:space="preserve"> </v>
      </c>
    </row>
    <row r="49" spans="1:6" x14ac:dyDescent="0.25">
      <c r="A49" s="79"/>
      <c r="B49" s="35"/>
      <c r="C49" s="81"/>
      <c r="D49" s="81"/>
      <c r="E49" s="60"/>
      <c r="F49" s="60"/>
    </row>
    <row r="50" spans="1:6" x14ac:dyDescent="0.25">
      <c r="C50" s="85"/>
    </row>
  </sheetData>
  <mergeCells count="1">
    <mergeCell ref="B48:E48"/>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A ROADWORKS
</oddHeader>
    <oddFooter>&amp;R&amp;8&amp;Z&amp;F</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70"/>
  <sheetViews>
    <sheetView view="pageLayout" zoomScale="98" zoomScaleNormal="100" zoomScalePageLayoutView="98" workbookViewId="0">
      <selection activeCell="A65" sqref="A65"/>
    </sheetView>
  </sheetViews>
  <sheetFormatPr defaultRowHeight="15" x14ac:dyDescent="0.25"/>
  <cols>
    <col min="1" max="1" width="9.140625" style="57"/>
    <col min="2" max="2" width="49.42578125" style="30" customWidth="1"/>
    <col min="3" max="3" width="22" style="39" customWidth="1"/>
  </cols>
  <sheetData>
    <row r="1" spans="1:3" x14ac:dyDescent="0.25">
      <c r="A1" s="55"/>
      <c r="B1" s="114"/>
      <c r="C1" s="59"/>
    </row>
    <row r="2" spans="1:3" x14ac:dyDescent="0.25">
      <c r="A2" s="17" t="s">
        <v>585</v>
      </c>
      <c r="B2" s="41" t="s">
        <v>586</v>
      </c>
      <c r="C2" s="46" t="s">
        <v>587</v>
      </c>
    </row>
    <row r="3" spans="1:3" x14ac:dyDescent="0.25">
      <c r="A3" s="56"/>
      <c r="B3" s="42"/>
      <c r="C3" s="60"/>
    </row>
    <row r="4" spans="1:3" x14ac:dyDescent="0.25">
      <c r="A4" s="17" t="s">
        <v>1320</v>
      </c>
      <c r="B4" s="41" t="s">
        <v>22</v>
      </c>
      <c r="C4" s="43">
        <f>'A-1200'!F158</f>
        <v>3754000</v>
      </c>
    </row>
    <row r="5" spans="1:3" x14ac:dyDescent="0.25">
      <c r="A5" s="17"/>
      <c r="B5" s="41"/>
      <c r="C5" s="43"/>
    </row>
    <row r="6" spans="1:3" ht="26.25" x14ac:dyDescent="0.25">
      <c r="A6" s="17" t="s">
        <v>1321</v>
      </c>
      <c r="B6" s="41" t="s">
        <v>43</v>
      </c>
      <c r="C6" s="43" t="str">
        <f>'A-1300'!F47</f>
        <v xml:space="preserve"> </v>
      </c>
    </row>
    <row r="7" spans="1:3" x14ac:dyDescent="0.25">
      <c r="A7" s="17"/>
      <c r="B7" s="41"/>
      <c r="C7" s="43"/>
    </row>
    <row r="8" spans="1:3" ht="26.25" x14ac:dyDescent="0.25">
      <c r="A8" s="17" t="s">
        <v>1322</v>
      </c>
      <c r="B8" s="41" t="s">
        <v>736</v>
      </c>
      <c r="C8" s="43">
        <f>'A-1400'!F199</f>
        <v>6650000</v>
      </c>
    </row>
    <row r="9" spans="1:3" x14ac:dyDescent="0.25">
      <c r="A9" s="17"/>
      <c r="B9" s="41"/>
      <c r="C9" s="43"/>
    </row>
    <row r="10" spans="1:3" x14ac:dyDescent="0.25">
      <c r="A10" s="17" t="s">
        <v>1323</v>
      </c>
      <c r="B10" s="41" t="s">
        <v>104</v>
      </c>
      <c r="C10" s="43">
        <f>'A-1500'!F255</f>
        <v>250000</v>
      </c>
    </row>
    <row r="11" spans="1:3" x14ac:dyDescent="0.25">
      <c r="A11" s="17"/>
      <c r="B11" s="41"/>
      <c r="C11" s="43"/>
    </row>
    <row r="12" spans="1:3" x14ac:dyDescent="0.25">
      <c r="A12" s="17" t="s">
        <v>1324</v>
      </c>
      <c r="B12" s="41" t="s">
        <v>594</v>
      </c>
      <c r="C12" s="43">
        <f>'A-1700'!F86</f>
        <v>50000</v>
      </c>
    </row>
    <row r="13" spans="1:3" x14ac:dyDescent="0.25">
      <c r="A13" s="17"/>
      <c r="B13" s="41"/>
      <c r="C13" s="43"/>
    </row>
    <row r="14" spans="1:3" x14ac:dyDescent="0.25">
      <c r="A14" s="17" t="s">
        <v>1325</v>
      </c>
      <c r="B14" s="41" t="s">
        <v>191</v>
      </c>
      <c r="C14" s="43">
        <f>'A-1800'!F94</f>
        <v>800000</v>
      </c>
    </row>
    <row r="15" spans="1:3" x14ac:dyDescent="0.25">
      <c r="A15" s="17"/>
      <c r="B15" s="41"/>
      <c r="C15" s="43"/>
    </row>
    <row r="16" spans="1:3" x14ac:dyDescent="0.25">
      <c r="A16" s="17" t="s">
        <v>1326</v>
      </c>
      <c r="B16" s="41" t="s">
        <v>218</v>
      </c>
      <c r="C16" s="43" t="str">
        <f>'A-2100'!F80</f>
        <v xml:space="preserve"> </v>
      </c>
    </row>
    <row r="17" spans="1:3" x14ac:dyDescent="0.25">
      <c r="A17" s="17"/>
      <c r="B17" s="41"/>
      <c r="C17" s="43"/>
    </row>
    <row r="18" spans="1:3" x14ac:dyDescent="0.25">
      <c r="A18" s="17" t="s">
        <v>1327</v>
      </c>
      <c r="B18" s="41" t="s">
        <v>372</v>
      </c>
      <c r="C18" s="43" t="str">
        <f>'A-2200'!F171</f>
        <v xml:space="preserve"> </v>
      </c>
    </row>
    <row r="19" spans="1:3" x14ac:dyDescent="0.25">
      <c r="A19" s="17"/>
      <c r="B19" s="41"/>
      <c r="C19" s="43"/>
    </row>
    <row r="20" spans="1:3" ht="26.25" x14ac:dyDescent="0.25">
      <c r="A20" s="17" t="s">
        <v>1328</v>
      </c>
      <c r="B20" s="41" t="s">
        <v>632</v>
      </c>
      <c r="C20" s="43" t="str">
        <f>'A-2300'!F84</f>
        <v xml:space="preserve"> </v>
      </c>
    </row>
    <row r="21" spans="1:3" x14ac:dyDescent="0.25">
      <c r="A21" s="17"/>
      <c r="B21" s="41"/>
      <c r="C21" s="43"/>
    </row>
    <row r="22" spans="1:3" x14ac:dyDescent="0.25">
      <c r="A22" s="17" t="s">
        <v>1329</v>
      </c>
      <c r="B22" s="41" t="s">
        <v>459</v>
      </c>
      <c r="C22" s="43" t="str">
        <f>'A-3300'!F119</f>
        <v xml:space="preserve"> </v>
      </c>
    </row>
    <row r="23" spans="1:3" x14ac:dyDescent="0.25">
      <c r="A23" s="17"/>
      <c r="B23" s="41"/>
      <c r="C23" s="43"/>
    </row>
    <row r="24" spans="1:3" x14ac:dyDescent="0.25">
      <c r="A24" s="17" t="s">
        <v>1330</v>
      </c>
      <c r="B24" s="41" t="s">
        <v>481</v>
      </c>
      <c r="C24" s="43" t="str">
        <f>'A-3400'!F40</f>
        <v xml:space="preserve"> </v>
      </c>
    </row>
    <row r="25" spans="1:3" x14ac:dyDescent="0.25">
      <c r="A25" s="17"/>
      <c r="B25" s="41"/>
      <c r="C25" s="43"/>
    </row>
    <row r="26" spans="1:3" x14ac:dyDescent="0.25">
      <c r="A26" s="17" t="s">
        <v>1331</v>
      </c>
      <c r="B26" s="41" t="s">
        <v>491</v>
      </c>
      <c r="C26" s="43" t="str">
        <f>'A-3500'!F43</f>
        <v xml:space="preserve"> </v>
      </c>
    </row>
    <row r="27" spans="1:3" x14ac:dyDescent="0.25">
      <c r="A27" s="17"/>
      <c r="B27" s="41"/>
      <c r="C27" s="43"/>
    </row>
    <row r="28" spans="1:3" x14ac:dyDescent="0.25">
      <c r="A28" s="17" t="s">
        <v>1332</v>
      </c>
      <c r="B28" s="41" t="s">
        <v>496</v>
      </c>
      <c r="C28" s="43">
        <f>'A-3600'!F42</f>
        <v>3000000</v>
      </c>
    </row>
    <row r="29" spans="1:3" x14ac:dyDescent="0.25">
      <c r="A29" s="17"/>
      <c r="B29" s="41"/>
      <c r="C29" s="43"/>
    </row>
    <row r="30" spans="1:3" x14ac:dyDescent="0.25">
      <c r="A30" s="17" t="s">
        <v>1333</v>
      </c>
      <c r="B30" s="41" t="s">
        <v>500</v>
      </c>
      <c r="C30" s="43" t="str">
        <f>'A-3800'!F41</f>
        <v xml:space="preserve"> </v>
      </c>
    </row>
    <row r="31" spans="1:3" x14ac:dyDescent="0.25">
      <c r="A31" s="17"/>
      <c r="B31" s="41"/>
      <c r="C31" s="43"/>
    </row>
    <row r="32" spans="1:3" x14ac:dyDescent="0.25">
      <c r="A32" s="17" t="s">
        <v>1334</v>
      </c>
      <c r="B32" s="41" t="s">
        <v>510</v>
      </c>
      <c r="C32" s="43" t="str">
        <f>'A-4100'!F46</f>
        <v xml:space="preserve"> </v>
      </c>
    </row>
    <row r="33" spans="1:3" x14ac:dyDescent="0.25">
      <c r="A33" s="17"/>
      <c r="B33" s="41"/>
      <c r="C33" s="43"/>
    </row>
    <row r="34" spans="1:3" x14ac:dyDescent="0.25">
      <c r="A34" s="17" t="s">
        <v>1335</v>
      </c>
      <c r="B34" s="41" t="s">
        <v>595</v>
      </c>
      <c r="C34" s="43">
        <f>'A-4200'!F41</f>
        <v>3000000</v>
      </c>
    </row>
    <row r="35" spans="1:3" x14ac:dyDescent="0.25">
      <c r="A35" s="17"/>
      <c r="B35" s="41"/>
      <c r="C35" s="43"/>
    </row>
    <row r="36" spans="1:3" x14ac:dyDescent="0.25">
      <c r="A36" s="17" t="s">
        <v>1336</v>
      </c>
      <c r="B36" s="41" t="s">
        <v>596</v>
      </c>
      <c r="C36" s="43" t="str">
        <f>'A-5100'!F47</f>
        <v xml:space="preserve"> </v>
      </c>
    </row>
    <row r="37" spans="1:3" x14ac:dyDescent="0.25">
      <c r="A37" s="17"/>
      <c r="B37" s="41"/>
      <c r="C37" s="43"/>
    </row>
    <row r="38" spans="1:3" x14ac:dyDescent="0.25">
      <c r="A38" s="17" t="s">
        <v>1337</v>
      </c>
      <c r="B38" s="41" t="s">
        <v>266</v>
      </c>
      <c r="C38" s="43" t="str">
        <f>'A-5200'!F40</f>
        <v xml:space="preserve"> </v>
      </c>
    </row>
    <row r="39" spans="1:3" x14ac:dyDescent="0.25">
      <c r="A39" s="17"/>
      <c r="B39" s="41"/>
      <c r="C39" s="43"/>
    </row>
    <row r="40" spans="1:3" x14ac:dyDescent="0.25">
      <c r="A40" s="17" t="s">
        <v>1338</v>
      </c>
      <c r="B40" s="41" t="s">
        <v>277</v>
      </c>
      <c r="C40" s="43">
        <f>'A-5400'!F88</f>
        <v>2000000</v>
      </c>
    </row>
    <row r="41" spans="1:3" x14ac:dyDescent="0.25">
      <c r="A41" s="17"/>
      <c r="B41" s="41"/>
      <c r="C41" s="43"/>
    </row>
    <row r="42" spans="1:3" x14ac:dyDescent="0.25">
      <c r="A42" s="17" t="s">
        <v>1339</v>
      </c>
      <c r="B42" s="41" t="s">
        <v>308</v>
      </c>
      <c r="C42" s="43" t="str">
        <f>'A-5500'!F85</f>
        <v xml:space="preserve"> </v>
      </c>
    </row>
    <row r="43" spans="1:3" x14ac:dyDescent="0.25">
      <c r="A43" s="17"/>
      <c r="B43" s="41"/>
      <c r="C43" s="43"/>
    </row>
    <row r="44" spans="1:3" x14ac:dyDescent="0.25">
      <c r="A44" s="55"/>
      <c r="B44" s="114"/>
      <c r="C44" s="59"/>
    </row>
    <row r="45" spans="1:3" x14ac:dyDescent="0.25">
      <c r="A45" s="17"/>
      <c r="B45" s="41" t="s">
        <v>602</v>
      </c>
      <c r="C45" s="48">
        <f>SUM(C4:C43)</f>
        <v>19504000</v>
      </c>
    </row>
    <row r="46" spans="1:3" x14ac:dyDescent="0.25">
      <c r="A46" s="56"/>
      <c r="B46" s="42"/>
      <c r="C46" s="60"/>
    </row>
    <row r="47" spans="1:3" x14ac:dyDescent="0.25">
      <c r="B47" s="85"/>
    </row>
    <row r="48" spans="1:3" x14ac:dyDescent="0.25">
      <c r="A48" s="55"/>
      <c r="B48" s="27"/>
      <c r="C48" s="53"/>
    </row>
    <row r="49" spans="1:3" x14ac:dyDescent="0.25">
      <c r="A49" s="17" t="s">
        <v>585</v>
      </c>
      <c r="B49" s="41" t="s">
        <v>586</v>
      </c>
      <c r="C49" s="46" t="s">
        <v>587</v>
      </c>
    </row>
    <row r="50" spans="1:3" x14ac:dyDescent="0.25">
      <c r="A50" s="56"/>
      <c r="B50" s="29"/>
      <c r="C50" s="54"/>
    </row>
    <row r="51" spans="1:3" x14ac:dyDescent="0.25">
      <c r="A51" s="17"/>
      <c r="B51" s="28"/>
      <c r="C51" s="40"/>
    </row>
    <row r="52" spans="1:3" x14ac:dyDescent="0.25">
      <c r="A52" s="17"/>
      <c r="B52" s="34" t="s">
        <v>34</v>
      </c>
      <c r="C52" s="115">
        <f>C45</f>
        <v>19504000</v>
      </c>
    </row>
    <row r="53" spans="1:3" x14ac:dyDescent="0.25">
      <c r="A53" s="56"/>
      <c r="B53" s="29"/>
      <c r="C53" s="54"/>
    </row>
    <row r="54" spans="1:3" x14ac:dyDescent="0.25">
      <c r="A54" s="17"/>
      <c r="B54" s="41"/>
      <c r="C54" s="43"/>
    </row>
    <row r="55" spans="1:3" x14ac:dyDescent="0.25">
      <c r="A55" s="17" t="s">
        <v>1340</v>
      </c>
      <c r="B55" s="41" t="s">
        <v>324</v>
      </c>
      <c r="C55" s="43" t="str">
        <f>'A-5600'!F83</f>
        <v xml:space="preserve"> </v>
      </c>
    </row>
    <row r="56" spans="1:3" x14ac:dyDescent="0.25">
      <c r="A56" s="17"/>
      <c r="B56" s="41"/>
      <c r="C56" s="43"/>
    </row>
    <row r="57" spans="1:3" x14ac:dyDescent="0.25">
      <c r="A57" s="17" t="s">
        <v>1341</v>
      </c>
      <c r="B57" s="41" t="s">
        <v>597</v>
      </c>
      <c r="C57" s="43" t="str">
        <f>'A-5700'!F90</f>
        <v xml:space="preserve"> </v>
      </c>
    </row>
    <row r="58" spans="1:3" x14ac:dyDescent="0.25">
      <c r="A58" s="17"/>
      <c r="B58" s="41"/>
      <c r="C58" s="43"/>
    </row>
    <row r="59" spans="1:3" x14ac:dyDescent="0.25">
      <c r="A59" s="17" t="s">
        <v>1342</v>
      </c>
      <c r="B59" s="41" t="s">
        <v>598</v>
      </c>
      <c r="C59" s="43" t="str">
        <f>'A-5800'!F88</f>
        <v xml:space="preserve"> </v>
      </c>
    </row>
    <row r="60" spans="1:3" x14ac:dyDescent="0.25">
      <c r="A60" s="17"/>
      <c r="B60" s="41"/>
      <c r="C60" s="43"/>
    </row>
    <row r="61" spans="1:3" ht="26.25" x14ac:dyDescent="0.25">
      <c r="A61" s="17" t="s">
        <v>1343</v>
      </c>
      <c r="B61" s="41" t="s">
        <v>599</v>
      </c>
      <c r="C61" s="43" t="str">
        <f>'A-5900'!F46</f>
        <v xml:space="preserve"> </v>
      </c>
    </row>
    <row r="62" spans="1:3" x14ac:dyDescent="0.25">
      <c r="A62" s="17"/>
      <c r="B62" s="41"/>
      <c r="C62" s="43"/>
    </row>
    <row r="63" spans="1:3" x14ac:dyDescent="0.25">
      <c r="A63" s="17" t="s">
        <v>1344</v>
      </c>
      <c r="B63" s="41" t="s">
        <v>600</v>
      </c>
      <c r="C63" s="43">
        <f>'A-8100'!F45</f>
        <v>1500000</v>
      </c>
    </row>
    <row r="64" spans="1:3" x14ac:dyDescent="0.25">
      <c r="A64" s="17"/>
      <c r="B64" s="41"/>
      <c r="C64" s="43"/>
    </row>
    <row r="65" spans="1:3" x14ac:dyDescent="0.25">
      <c r="A65" s="17" t="s">
        <v>1345</v>
      </c>
      <c r="B65" s="41" t="s">
        <v>588</v>
      </c>
      <c r="C65" s="43" t="str">
        <f>A8500A!F48</f>
        <v xml:space="preserve"> </v>
      </c>
    </row>
    <row r="66" spans="1:3" x14ac:dyDescent="0.25">
      <c r="A66" s="56"/>
      <c r="B66" s="42"/>
      <c r="C66" s="60"/>
    </row>
    <row r="67" spans="1:3" x14ac:dyDescent="0.25">
      <c r="A67" s="55"/>
      <c r="B67" s="114"/>
      <c r="C67" s="59"/>
    </row>
    <row r="68" spans="1:3" x14ac:dyDescent="0.25">
      <c r="A68" s="17"/>
      <c r="B68" s="41" t="s">
        <v>601</v>
      </c>
      <c r="C68" s="48">
        <f>SUM(C52:C65)</f>
        <v>21004000</v>
      </c>
    </row>
    <row r="69" spans="1:3" x14ac:dyDescent="0.25">
      <c r="A69" s="56"/>
      <c r="B69" s="42"/>
      <c r="C69" s="60"/>
    </row>
    <row r="70" spans="1:3" x14ac:dyDescent="0.25">
      <c r="B70" s="85"/>
    </row>
  </sheetData>
  <pageMargins left="0.7" right="0.7" top="0.83333333333333337" bottom="0.75" header="0.3" footer="0.3"/>
  <pageSetup paperSize="9" orientation="portrait" r:id="rId1"/>
  <headerFooter>
    <oddHeader xml:space="preserve">&amp;L&amp;8BAKWENA PLATINUM CORRIDOR CONCESSIONAIRE (PTY) LTD
CONTRACT NO: BPCC-2024/UG/HS18-HS20/001 - Option 1
SECTION A ROADWORKS
</oddHeader>
    <oddFooter>&amp;R&amp;8&amp;Z&amp;F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3935B-A857-496A-B05B-628498615B30}">
  <dimension ref="A1:F45"/>
  <sheetViews>
    <sheetView view="pageLayout" zoomScaleNormal="100" workbookViewId="0">
      <selection activeCell="E12" sqref="E12"/>
    </sheetView>
  </sheetViews>
  <sheetFormatPr defaultRowHeight="15" x14ac:dyDescent="0.25"/>
  <cols>
    <col min="1" max="1" width="8" style="86" customWidth="1"/>
    <col min="2" max="2" width="31.42578125" style="90" customWidth="1"/>
    <col min="3" max="3" width="7.85546875" style="85" customWidth="1"/>
    <col min="4" max="4" width="12.5703125" style="85" customWidth="1"/>
    <col min="5" max="5" width="13.7109375" style="95" customWidth="1"/>
    <col min="6" max="6" width="13.85546875" style="95" customWidth="1"/>
  </cols>
  <sheetData>
    <row r="1" spans="1:6" ht="15" customHeight="1" x14ac:dyDescent="0.25">
      <c r="A1" s="74"/>
      <c r="B1" s="88"/>
      <c r="C1" s="65"/>
      <c r="D1" s="82"/>
      <c r="E1" s="91"/>
      <c r="F1" s="91"/>
    </row>
    <row r="2" spans="1:6" x14ac:dyDescent="0.25">
      <c r="A2" s="77" t="s">
        <v>0</v>
      </c>
      <c r="B2" s="78" t="s">
        <v>1</v>
      </c>
      <c r="C2" s="49" t="s">
        <v>2</v>
      </c>
      <c r="D2" s="58" t="s">
        <v>3</v>
      </c>
      <c r="E2" s="69" t="s">
        <v>4</v>
      </c>
      <c r="F2" s="69" t="s">
        <v>5</v>
      </c>
    </row>
    <row r="3" spans="1:6" x14ac:dyDescent="0.25">
      <c r="A3" s="79"/>
      <c r="B3" s="89"/>
      <c r="C3" s="71"/>
      <c r="D3" s="62"/>
      <c r="E3" s="92"/>
      <c r="F3" s="92"/>
    </row>
    <row r="4" spans="1:6" ht="25.5" x14ac:dyDescent="0.25">
      <c r="A4" s="77" t="s">
        <v>678</v>
      </c>
      <c r="B4" s="78" t="s">
        <v>22</v>
      </c>
      <c r="C4" s="49"/>
      <c r="D4" s="58"/>
      <c r="E4" s="48"/>
      <c r="F4" s="48"/>
    </row>
    <row r="5" spans="1:6" x14ac:dyDescent="0.25">
      <c r="A5" s="77"/>
      <c r="B5" s="78"/>
      <c r="C5" s="49"/>
      <c r="D5" s="58"/>
      <c r="E5" s="48"/>
      <c r="F5" s="48"/>
    </row>
    <row r="6" spans="1:6" ht="25.5" x14ac:dyDescent="0.25">
      <c r="A6" s="77" t="s">
        <v>1268</v>
      </c>
      <c r="B6" s="78" t="s">
        <v>1266</v>
      </c>
      <c r="C6" s="49"/>
      <c r="D6" s="58"/>
      <c r="E6" s="48"/>
      <c r="F6" s="48"/>
    </row>
    <row r="7" spans="1:6" x14ac:dyDescent="0.25">
      <c r="A7" s="77"/>
      <c r="B7" s="78"/>
      <c r="C7" s="49"/>
      <c r="D7" s="58"/>
      <c r="E7" s="48"/>
      <c r="F7" s="48"/>
    </row>
    <row r="8" spans="1:6" x14ac:dyDescent="0.25">
      <c r="A8" s="77"/>
      <c r="B8" s="78" t="s">
        <v>1265</v>
      </c>
      <c r="C8" s="49"/>
      <c r="D8" s="58"/>
      <c r="E8" s="48"/>
      <c r="F8" s="48"/>
    </row>
    <row r="9" spans="1:6" x14ac:dyDescent="0.25">
      <c r="A9" s="77"/>
      <c r="B9" s="78"/>
      <c r="C9" s="49"/>
      <c r="D9" s="58"/>
      <c r="E9" s="48"/>
      <c r="F9" s="48"/>
    </row>
    <row r="10" spans="1:6" ht="38.25" x14ac:dyDescent="0.25">
      <c r="A10" s="77"/>
      <c r="B10" s="78" t="s">
        <v>1264</v>
      </c>
      <c r="C10" s="150" t="s">
        <v>1269</v>
      </c>
      <c r="D10" s="58">
        <v>1</v>
      </c>
      <c r="E10" s="52">
        <v>50000</v>
      </c>
      <c r="F10" s="47">
        <f>IF(E10="-","Rate Only",IF(E10="","",ROUND($D10*E10,2)))</f>
        <v>50000</v>
      </c>
    </row>
    <row r="11" spans="1:6" x14ac:dyDescent="0.25">
      <c r="A11" s="77"/>
      <c r="B11" s="78"/>
      <c r="C11" s="49"/>
      <c r="D11" s="58"/>
      <c r="E11" s="48"/>
      <c r="F11" s="48"/>
    </row>
    <row r="12" spans="1:6" ht="25.5" x14ac:dyDescent="0.25">
      <c r="A12" s="77"/>
      <c r="B12" s="78" t="s">
        <v>1270</v>
      </c>
      <c r="C12" s="150" t="s">
        <v>19</v>
      </c>
      <c r="D12" s="431">
        <v>50000</v>
      </c>
      <c r="E12" s="99"/>
      <c r="F12" s="47" t="str">
        <f>IF(E12="-","Rate Only",IF(E12="","",ROUND($D12*E12,2)))</f>
        <v/>
      </c>
    </row>
    <row r="13" spans="1:6" x14ac:dyDescent="0.25">
      <c r="A13" s="77"/>
      <c r="B13" s="78"/>
      <c r="C13" s="49"/>
      <c r="D13" s="58"/>
      <c r="E13" s="48"/>
      <c r="F13" s="48"/>
    </row>
    <row r="14" spans="1:6" x14ac:dyDescent="0.25">
      <c r="A14" s="77"/>
      <c r="B14" s="78"/>
      <c r="C14" s="49"/>
      <c r="D14" s="58"/>
      <c r="E14" s="48"/>
      <c r="F14" s="48"/>
    </row>
    <row r="15" spans="1:6" x14ac:dyDescent="0.25">
      <c r="A15" s="77"/>
      <c r="B15" s="78"/>
      <c r="C15" s="49"/>
      <c r="D15" s="58"/>
      <c r="E15" s="48"/>
      <c r="F15" s="48"/>
    </row>
    <row r="16" spans="1:6" x14ac:dyDescent="0.25">
      <c r="A16" s="77"/>
      <c r="B16" s="78"/>
      <c r="C16" s="49"/>
      <c r="D16" s="58"/>
      <c r="E16" s="43"/>
      <c r="F16" s="47"/>
    </row>
    <row r="17" spans="1:6" x14ac:dyDescent="0.25">
      <c r="A17" s="77"/>
      <c r="B17" s="78"/>
      <c r="C17" s="49"/>
      <c r="D17" s="58"/>
      <c r="E17" s="48"/>
      <c r="F17" s="48"/>
    </row>
    <row r="18" spans="1:6" x14ac:dyDescent="0.25">
      <c r="A18" s="77"/>
      <c r="B18" s="78"/>
      <c r="C18" s="49"/>
      <c r="D18" s="58"/>
      <c r="E18" s="43"/>
      <c r="F18" s="47"/>
    </row>
    <row r="19" spans="1:6" x14ac:dyDescent="0.25">
      <c r="A19" s="77"/>
      <c r="B19" s="78"/>
      <c r="C19" s="49"/>
      <c r="D19" s="58"/>
      <c r="E19" s="48"/>
      <c r="F19" s="48"/>
    </row>
    <row r="20" spans="1:6" x14ac:dyDescent="0.25">
      <c r="A20" s="77"/>
      <c r="B20" s="78"/>
      <c r="C20" s="49"/>
      <c r="D20" s="58"/>
      <c r="E20" s="48"/>
      <c r="F20" s="48"/>
    </row>
    <row r="21" spans="1:6" x14ac:dyDescent="0.25">
      <c r="A21" s="77"/>
      <c r="B21" s="78"/>
      <c r="C21" s="49"/>
      <c r="D21" s="58"/>
      <c r="E21" s="48"/>
      <c r="F21" s="48"/>
    </row>
    <row r="22" spans="1:6" x14ac:dyDescent="0.25">
      <c r="A22" s="77"/>
      <c r="B22" s="78"/>
      <c r="C22" s="49"/>
      <c r="D22" s="58"/>
      <c r="E22" s="43"/>
      <c r="F22" s="47"/>
    </row>
    <row r="23" spans="1:6" x14ac:dyDescent="0.25">
      <c r="A23" s="77"/>
      <c r="B23" s="78"/>
      <c r="C23" s="49"/>
      <c r="D23" s="58"/>
      <c r="E23" s="48"/>
      <c r="F23" s="48"/>
    </row>
    <row r="24" spans="1:6" x14ac:dyDescent="0.25">
      <c r="A24" s="77"/>
      <c r="B24" s="78"/>
      <c r="C24" s="49"/>
      <c r="D24" s="58"/>
      <c r="E24" s="48"/>
      <c r="F24" s="48"/>
    </row>
    <row r="25" spans="1:6" x14ac:dyDescent="0.25">
      <c r="A25" s="77"/>
      <c r="B25" s="78"/>
      <c r="C25" s="49"/>
      <c r="D25" s="58"/>
      <c r="E25" s="48"/>
      <c r="F25" s="48"/>
    </row>
    <row r="26" spans="1:6" x14ac:dyDescent="0.25">
      <c r="A26" s="77"/>
      <c r="B26" s="78"/>
      <c r="C26" s="49"/>
      <c r="D26" s="58"/>
      <c r="E26" s="43"/>
      <c r="F26" s="47"/>
    </row>
    <row r="27" spans="1:6" x14ac:dyDescent="0.25">
      <c r="A27" s="77"/>
      <c r="B27" s="78"/>
      <c r="C27" s="49"/>
      <c r="D27" s="58"/>
      <c r="E27" s="48"/>
      <c r="F27" s="48"/>
    </row>
    <row r="28" spans="1:6" x14ac:dyDescent="0.25">
      <c r="A28" s="77"/>
      <c r="B28" s="78"/>
      <c r="C28" s="49"/>
      <c r="D28" s="58"/>
      <c r="E28" s="48"/>
      <c r="F28" s="48"/>
    </row>
    <row r="29" spans="1:6" x14ac:dyDescent="0.25">
      <c r="A29" s="77"/>
      <c r="B29" s="78"/>
      <c r="C29" s="49"/>
      <c r="D29" s="58"/>
      <c r="E29" s="48"/>
      <c r="F29" s="48"/>
    </row>
    <row r="30" spans="1:6" x14ac:dyDescent="0.25">
      <c r="A30" s="77"/>
      <c r="B30" s="78"/>
      <c r="C30" s="49"/>
      <c r="D30" s="58"/>
      <c r="E30" s="48"/>
      <c r="F30" s="48"/>
    </row>
    <row r="31" spans="1:6" x14ac:dyDescent="0.25">
      <c r="A31" s="77"/>
      <c r="B31" s="78"/>
      <c r="C31" s="49"/>
      <c r="D31" s="58"/>
      <c r="E31" s="48"/>
      <c r="F31" s="48"/>
    </row>
    <row r="32" spans="1:6" x14ac:dyDescent="0.25">
      <c r="A32" s="77"/>
      <c r="B32" s="78"/>
      <c r="C32" s="49"/>
      <c r="D32" s="58"/>
      <c r="E32" s="48"/>
      <c r="F32" s="48"/>
    </row>
    <row r="33" spans="1:6" x14ac:dyDescent="0.25">
      <c r="A33" s="77"/>
      <c r="B33" s="78"/>
      <c r="C33" s="49"/>
      <c r="D33" s="58"/>
      <c r="E33" s="48"/>
      <c r="F33" s="48"/>
    </row>
    <row r="34" spans="1:6" x14ac:dyDescent="0.25">
      <c r="A34" s="77"/>
      <c r="B34" s="78"/>
      <c r="C34" s="49"/>
      <c r="D34" s="58"/>
      <c r="E34" s="48"/>
      <c r="F34" s="48"/>
    </row>
    <row r="35" spans="1:6" x14ac:dyDescent="0.25">
      <c r="A35" s="77"/>
      <c r="B35" s="78"/>
      <c r="C35" s="49"/>
      <c r="D35" s="58"/>
      <c r="E35" s="48"/>
      <c r="F35" s="48"/>
    </row>
    <row r="36" spans="1:6" x14ac:dyDescent="0.25">
      <c r="A36" s="77"/>
      <c r="B36" s="78"/>
      <c r="C36" s="49"/>
      <c r="D36" s="58"/>
      <c r="E36" s="48"/>
      <c r="F36" s="48"/>
    </row>
    <row r="37" spans="1:6" x14ac:dyDescent="0.25">
      <c r="A37" s="77"/>
      <c r="B37" s="78"/>
      <c r="C37" s="49"/>
      <c r="D37" s="58"/>
      <c r="E37" s="43"/>
      <c r="F37" s="47"/>
    </row>
    <row r="38" spans="1:6" x14ac:dyDescent="0.25">
      <c r="A38" s="77"/>
      <c r="B38" s="78"/>
      <c r="C38" s="49"/>
      <c r="D38" s="58"/>
      <c r="E38" s="48"/>
      <c r="F38" s="48"/>
    </row>
    <row r="39" spans="1:6" x14ac:dyDescent="0.25">
      <c r="A39" s="77"/>
      <c r="B39" s="78"/>
      <c r="C39" s="49"/>
      <c r="D39" s="58"/>
      <c r="E39" s="43"/>
      <c r="F39" s="47"/>
    </row>
    <row r="40" spans="1:6" x14ac:dyDescent="0.25">
      <c r="A40" s="77"/>
      <c r="B40" s="78"/>
      <c r="C40" s="49"/>
      <c r="D40" s="58"/>
      <c r="E40" s="52"/>
      <c r="F40" s="97"/>
    </row>
    <row r="41" spans="1:6" x14ac:dyDescent="0.25">
      <c r="A41" s="77"/>
      <c r="B41" s="78"/>
      <c r="C41" s="49"/>
      <c r="D41" s="58"/>
      <c r="E41" s="52"/>
      <c r="F41" s="97"/>
    </row>
    <row r="42" spans="1:6" x14ac:dyDescent="0.25">
      <c r="A42" s="77"/>
      <c r="B42" s="78"/>
      <c r="C42" s="49"/>
      <c r="D42" s="58"/>
      <c r="E42" s="48"/>
      <c r="F42" s="48"/>
    </row>
    <row r="43" spans="1:6" x14ac:dyDescent="0.25">
      <c r="A43" s="21"/>
      <c r="B43" s="33"/>
      <c r="C43" s="31"/>
      <c r="D43" s="31"/>
      <c r="E43" s="93"/>
      <c r="F43" s="59"/>
    </row>
    <row r="44" spans="1:6" ht="15" customHeight="1" x14ac:dyDescent="0.25">
      <c r="A44" s="22"/>
      <c r="B44" s="454" t="s">
        <v>14</v>
      </c>
      <c r="C44" s="455"/>
      <c r="D44" s="455"/>
      <c r="E44" s="456"/>
      <c r="F44" s="48">
        <f>IF(SUM(F2:F42)&gt;0,SUM(F2:F42)," ")</f>
        <v>50000</v>
      </c>
    </row>
    <row r="45" spans="1:6" x14ac:dyDescent="0.25">
      <c r="A45" s="23"/>
      <c r="B45" s="35"/>
      <c r="C45" s="32"/>
      <c r="D45" s="32"/>
      <c r="E45" s="94"/>
      <c r="F45" s="60"/>
    </row>
  </sheetData>
  <mergeCells count="1">
    <mergeCell ref="B44:E44"/>
  </mergeCells>
  <pageMargins left="0.7" right="0.7" top="0.81730769230769229" bottom="0.75" header="0.3" footer="0.3"/>
  <pageSetup paperSize="9" orientation="portrait" r:id="rId1"/>
  <headerFooter>
    <oddHeader xml:space="preserve">&amp;L&amp;8BAKWENA PLATINUM CORRIDOR CONCESSIONAIRE (PTY) LTD
CONTRACT NO: BPCC-2024/UG/HS18-HS20/001 - Option 1
SECTION B RESURFACING
</oddHeader>
    <oddFooter>&amp;R&amp;8&amp;Z&amp;F</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75B13-3D3D-4687-A79E-CA6880B549FD}">
  <dimension ref="A1:F90"/>
  <sheetViews>
    <sheetView view="pageLayout" zoomScaleNormal="100" workbookViewId="0">
      <selection activeCell="G1" sqref="G1:O1048576"/>
    </sheetView>
  </sheetViews>
  <sheetFormatPr defaultRowHeight="15" x14ac:dyDescent="0.25"/>
  <cols>
    <col min="1" max="1" width="9.140625" style="85"/>
    <col min="2" max="2" width="33.7109375" style="108" customWidth="1"/>
    <col min="3" max="3" width="8" style="85" customWidth="1"/>
    <col min="4" max="4" width="9.5703125" style="85" customWidth="1"/>
    <col min="5" max="5" width="12.28515625" style="103" customWidth="1"/>
    <col min="6" max="6" width="13.85546875" style="103" bestFit="1" customWidth="1"/>
  </cols>
  <sheetData>
    <row r="1" spans="1:6" ht="15" customHeight="1" x14ac:dyDescent="0.25">
      <c r="A1" s="65"/>
      <c r="B1" s="64"/>
      <c r="C1" s="65"/>
      <c r="D1" s="82"/>
      <c r="E1" s="100"/>
      <c r="F1" s="100"/>
    </row>
    <row r="2" spans="1:6" x14ac:dyDescent="0.25">
      <c r="A2" s="49" t="s">
        <v>0</v>
      </c>
      <c r="B2" s="68" t="s">
        <v>1</v>
      </c>
      <c r="C2" s="49" t="s">
        <v>2</v>
      </c>
      <c r="D2" s="58" t="s">
        <v>3</v>
      </c>
      <c r="E2" s="87" t="s">
        <v>4</v>
      </c>
      <c r="F2" s="87" t="s">
        <v>5</v>
      </c>
    </row>
    <row r="3" spans="1:6" x14ac:dyDescent="0.25">
      <c r="A3" s="71"/>
      <c r="B3" s="70"/>
      <c r="C3" s="71"/>
      <c r="D3" s="62"/>
      <c r="E3" s="101"/>
      <c r="F3" s="101"/>
    </row>
    <row r="4" spans="1:6" x14ac:dyDescent="0.25">
      <c r="A4" s="49" t="s">
        <v>103</v>
      </c>
      <c r="B4" s="68" t="s">
        <v>104</v>
      </c>
      <c r="C4" s="49"/>
      <c r="D4" s="58"/>
      <c r="E4" s="51"/>
      <c r="F4" s="51"/>
    </row>
    <row r="5" spans="1:6" x14ac:dyDescent="0.25">
      <c r="A5" s="49"/>
      <c r="B5" s="68"/>
      <c r="C5" s="49"/>
      <c r="D5" s="58"/>
      <c r="E5" s="51"/>
      <c r="F5" s="51"/>
    </row>
    <row r="6" spans="1:6" ht="25.5" x14ac:dyDescent="0.25">
      <c r="A6" s="217" t="s">
        <v>105</v>
      </c>
      <c r="B6" s="68" t="s">
        <v>106</v>
      </c>
      <c r="C6" s="49"/>
      <c r="D6" s="58"/>
      <c r="E6" s="51"/>
      <c r="F6" s="51"/>
    </row>
    <row r="7" spans="1:6" x14ac:dyDescent="0.25">
      <c r="A7" s="49"/>
      <c r="B7" s="68"/>
      <c r="C7" s="49"/>
      <c r="D7" s="58"/>
      <c r="E7" s="51"/>
      <c r="F7" s="51"/>
    </row>
    <row r="8" spans="1:6" x14ac:dyDescent="0.25">
      <c r="A8" s="49"/>
      <c r="B8" s="68" t="s">
        <v>107</v>
      </c>
      <c r="C8" s="49" t="s">
        <v>120</v>
      </c>
      <c r="D8" s="58">
        <v>39</v>
      </c>
      <c r="E8" s="52"/>
      <c r="F8" s="47" t="str">
        <f>IF(E8="-","Rate Only",IF(E8="","",ROUND($D8*E8,2)))</f>
        <v/>
      </c>
    </row>
    <row r="9" spans="1:6" x14ac:dyDescent="0.25">
      <c r="A9" s="49"/>
      <c r="B9" s="68"/>
      <c r="C9" s="49"/>
      <c r="D9" s="58"/>
      <c r="E9" s="51"/>
      <c r="F9" s="51"/>
    </row>
    <row r="10" spans="1:6" ht="25.5" x14ac:dyDescent="0.25">
      <c r="A10" s="49"/>
      <c r="B10" s="68" t="s">
        <v>563</v>
      </c>
      <c r="C10" s="49" t="s">
        <v>120</v>
      </c>
      <c r="D10" s="58">
        <v>14</v>
      </c>
      <c r="E10" s="52"/>
      <c r="F10" s="47" t="str">
        <f>IF(E10="-","Rate Only",IF(E10="","",ROUND($D10*E10,2)))</f>
        <v/>
      </c>
    </row>
    <row r="11" spans="1:6" x14ac:dyDescent="0.25">
      <c r="A11" s="49"/>
      <c r="B11" s="68"/>
      <c r="C11" s="49"/>
      <c r="D11" s="58"/>
      <c r="E11" s="51"/>
      <c r="F11" s="51"/>
    </row>
    <row r="12" spans="1:6" x14ac:dyDescent="0.25">
      <c r="A12" s="49" t="s">
        <v>108</v>
      </c>
      <c r="B12" s="68" t="s">
        <v>552</v>
      </c>
      <c r="C12" s="49"/>
      <c r="D12" s="58"/>
      <c r="E12" s="52"/>
      <c r="F12" s="47"/>
    </row>
    <row r="13" spans="1:6" x14ac:dyDescent="0.25">
      <c r="A13" s="49"/>
      <c r="B13" s="68"/>
      <c r="C13" s="49"/>
      <c r="D13" s="58"/>
      <c r="E13" s="51"/>
      <c r="F13" s="51"/>
    </row>
    <row r="14" spans="1:6" x14ac:dyDescent="0.25">
      <c r="A14" s="49"/>
      <c r="B14" s="68" t="s">
        <v>109</v>
      </c>
      <c r="C14" s="49" t="s">
        <v>84</v>
      </c>
      <c r="D14" s="58">
        <v>1</v>
      </c>
      <c r="E14" s="52"/>
      <c r="F14" s="47" t="str">
        <f>IF(E14="-","Rate Only",IF(E14="","",ROUND($D14*E14,2)))</f>
        <v/>
      </c>
    </row>
    <row r="15" spans="1:6" x14ac:dyDescent="0.25">
      <c r="A15" s="49"/>
      <c r="B15" s="68"/>
      <c r="C15" s="49"/>
      <c r="D15" s="58"/>
      <c r="E15" s="51"/>
      <c r="F15" s="51"/>
    </row>
    <row r="16" spans="1:6" ht="25.5" x14ac:dyDescent="0.25">
      <c r="A16" s="49"/>
      <c r="B16" s="68" t="s">
        <v>110</v>
      </c>
      <c r="C16" s="49" t="s">
        <v>15</v>
      </c>
      <c r="D16" s="58">
        <v>80</v>
      </c>
      <c r="E16" s="43"/>
      <c r="F16" s="47" t="str">
        <f>IF(E16="-","Rate Only",IF(E16="","",ROUND($D16*E16,2)))</f>
        <v/>
      </c>
    </row>
    <row r="17" spans="1:6" x14ac:dyDescent="0.25">
      <c r="A17" s="49"/>
      <c r="B17" s="68"/>
      <c r="C17" s="49"/>
      <c r="D17" s="58"/>
      <c r="E17" s="51"/>
      <c r="F17" s="51"/>
    </row>
    <row r="18" spans="1:6" x14ac:dyDescent="0.25">
      <c r="A18" s="49"/>
      <c r="B18" s="68" t="s">
        <v>121</v>
      </c>
      <c r="C18" s="49" t="s">
        <v>15</v>
      </c>
      <c r="D18" s="58">
        <v>25</v>
      </c>
      <c r="E18" s="43"/>
      <c r="F18" s="47" t="str">
        <f>IF(E18="-","Rate Only",IF(E18="","",ROUND($D18*E18,2)))</f>
        <v/>
      </c>
    </row>
    <row r="19" spans="1:6" x14ac:dyDescent="0.25">
      <c r="A19" s="49"/>
      <c r="B19" s="68"/>
      <c r="C19" s="49"/>
      <c r="D19" s="58"/>
      <c r="E19" s="51"/>
      <c r="F19" s="51"/>
    </row>
    <row r="20" spans="1:6" ht="38.25" x14ac:dyDescent="0.25">
      <c r="A20" s="49"/>
      <c r="B20" s="68" t="s">
        <v>553</v>
      </c>
      <c r="C20" s="49" t="s">
        <v>20</v>
      </c>
      <c r="D20" s="58">
        <v>120</v>
      </c>
      <c r="E20" s="43"/>
      <c r="F20" s="47" t="str">
        <f>IF(E20="-","Rate Only",IF(E20="","",ROUND($D20*E20,2)))</f>
        <v/>
      </c>
    </row>
    <row r="21" spans="1:6" x14ac:dyDescent="0.25">
      <c r="A21" s="49"/>
      <c r="B21" s="68"/>
      <c r="C21" s="49"/>
      <c r="D21" s="49"/>
      <c r="E21" s="50"/>
      <c r="F21" s="51"/>
    </row>
    <row r="22" spans="1:6" ht="25.5" x14ac:dyDescent="0.25">
      <c r="A22" s="49"/>
      <c r="B22" s="68" t="s">
        <v>111</v>
      </c>
      <c r="C22" s="49"/>
      <c r="D22" s="58"/>
      <c r="E22" s="50"/>
      <c r="F22" s="51"/>
    </row>
    <row r="23" spans="1:6" x14ac:dyDescent="0.25">
      <c r="A23" s="49"/>
      <c r="B23" s="68"/>
      <c r="C23" s="49"/>
      <c r="D23" s="58"/>
      <c r="E23" s="50"/>
      <c r="F23" s="51"/>
    </row>
    <row r="24" spans="1:6" x14ac:dyDescent="0.25">
      <c r="A24" s="49"/>
      <c r="B24" s="68" t="s">
        <v>112</v>
      </c>
      <c r="C24" s="49" t="s">
        <v>84</v>
      </c>
      <c r="D24" s="58">
        <v>1</v>
      </c>
      <c r="E24" s="43"/>
      <c r="F24" s="47" t="str">
        <f>IF(E24="-","Rate Only",IF(E24="","",ROUND($D24*E24,2)))</f>
        <v/>
      </c>
    </row>
    <row r="25" spans="1:6" x14ac:dyDescent="0.25">
      <c r="A25" s="49"/>
      <c r="B25" s="68"/>
      <c r="C25" s="49"/>
      <c r="D25" s="49"/>
      <c r="E25" s="50"/>
      <c r="F25" s="97"/>
    </row>
    <row r="26" spans="1:6" x14ac:dyDescent="0.25">
      <c r="A26" s="49"/>
      <c r="B26" s="68" t="s">
        <v>115</v>
      </c>
      <c r="C26" s="49"/>
      <c r="D26" s="58"/>
      <c r="E26" s="50"/>
      <c r="F26" s="97"/>
    </row>
    <row r="27" spans="1:6" x14ac:dyDescent="0.25">
      <c r="A27" s="49"/>
      <c r="B27" s="68"/>
      <c r="C27" s="49"/>
      <c r="D27" s="58"/>
      <c r="E27" s="50"/>
      <c r="F27" s="97"/>
    </row>
    <row r="28" spans="1:6" x14ac:dyDescent="0.25">
      <c r="A28" s="49"/>
      <c r="B28" s="68" t="s">
        <v>1129</v>
      </c>
      <c r="C28" s="150" t="s">
        <v>122</v>
      </c>
      <c r="D28" s="135">
        <v>500</v>
      </c>
      <c r="E28" s="52"/>
      <c r="F28" s="47" t="str">
        <f t="shared" ref="F28" si="0">IF(E28="-","Rate Only",IF(E28="","",ROUND($D28*E28,2)))</f>
        <v/>
      </c>
    </row>
    <row r="29" spans="1:6" x14ac:dyDescent="0.25">
      <c r="A29" s="49"/>
      <c r="B29" s="68"/>
      <c r="C29" s="49"/>
      <c r="D29" s="58"/>
      <c r="E29" s="50"/>
      <c r="F29" s="97"/>
    </row>
    <row r="30" spans="1:6" ht="25.5" x14ac:dyDescent="0.25">
      <c r="A30" s="49"/>
      <c r="B30" s="68" t="s">
        <v>116</v>
      </c>
      <c r="C30" s="49"/>
      <c r="D30" s="58"/>
      <c r="E30" s="52"/>
      <c r="F30" s="97"/>
    </row>
    <row r="31" spans="1:6" x14ac:dyDescent="0.25">
      <c r="A31" s="49"/>
      <c r="B31" s="68"/>
      <c r="C31" s="49"/>
      <c r="D31" s="58"/>
      <c r="E31" s="51"/>
      <c r="F31" s="97"/>
    </row>
    <row r="32" spans="1:6" ht="25.5" x14ac:dyDescent="0.25">
      <c r="A32" s="49"/>
      <c r="B32" s="68" t="s">
        <v>117</v>
      </c>
      <c r="C32" s="150" t="s">
        <v>119</v>
      </c>
      <c r="D32" s="135">
        <v>1</v>
      </c>
      <c r="E32" s="356">
        <v>200000</v>
      </c>
      <c r="F32" s="47">
        <f t="shared" ref="F32:F36" si="1">IF(E32="-","Rate Only",IF(E32="","",ROUND($D32*E32,2)))</f>
        <v>200000</v>
      </c>
    </row>
    <row r="33" spans="1:6" x14ac:dyDescent="0.25">
      <c r="A33" s="49"/>
      <c r="B33" s="68"/>
      <c r="C33" s="49"/>
      <c r="D33" s="58"/>
      <c r="E33" s="51"/>
      <c r="F33" s="97"/>
    </row>
    <row r="34" spans="1:6" ht="25.5" x14ac:dyDescent="0.25">
      <c r="A34" s="49"/>
      <c r="B34" s="68" t="s">
        <v>118</v>
      </c>
      <c r="C34" s="49" t="s">
        <v>19</v>
      </c>
      <c r="D34" s="363">
        <f>E32</f>
        <v>200000</v>
      </c>
      <c r="E34" s="364"/>
      <c r="F34" s="47" t="str">
        <f t="shared" si="1"/>
        <v/>
      </c>
    </row>
    <row r="35" spans="1:6" x14ac:dyDescent="0.25">
      <c r="A35" s="49"/>
      <c r="B35" s="68"/>
      <c r="C35" s="49"/>
      <c r="D35" s="49"/>
      <c r="E35" s="50"/>
      <c r="F35" s="97"/>
    </row>
    <row r="36" spans="1:6" ht="25.5" x14ac:dyDescent="0.25">
      <c r="A36" s="49"/>
      <c r="B36" s="68" t="s">
        <v>1130</v>
      </c>
      <c r="C36" s="49" t="s">
        <v>699</v>
      </c>
      <c r="D36" s="58">
        <v>2</v>
      </c>
      <c r="E36" s="356"/>
      <c r="F36" s="47" t="str">
        <f t="shared" si="1"/>
        <v/>
      </c>
    </row>
    <row r="37" spans="1:6" x14ac:dyDescent="0.25">
      <c r="A37" s="49"/>
      <c r="B37" s="365"/>
      <c r="C37" s="150"/>
      <c r="D37" s="135"/>
      <c r="E37" s="51"/>
      <c r="F37" s="97"/>
    </row>
    <row r="38" spans="1:6" x14ac:dyDescent="0.25">
      <c r="A38" s="49" t="s">
        <v>128</v>
      </c>
      <c r="B38" s="68" t="s">
        <v>232</v>
      </c>
      <c r="C38" s="49" t="s">
        <v>15</v>
      </c>
      <c r="D38" s="58">
        <v>12</v>
      </c>
      <c r="E38" s="52"/>
      <c r="F38" s="97" t="str">
        <f t="shared" ref="F38" si="2">IF(E38="-","Rate Only",IF(E38="","",ROUND($D38*E38,2)))</f>
        <v/>
      </c>
    </row>
    <row r="39" spans="1:6" x14ac:dyDescent="0.25">
      <c r="A39" s="49"/>
      <c r="B39" s="365"/>
      <c r="C39" s="150"/>
      <c r="D39" s="135"/>
      <c r="E39" s="52"/>
      <c r="F39" s="97"/>
    </row>
    <row r="40" spans="1:6" x14ac:dyDescent="0.25">
      <c r="A40" s="74"/>
      <c r="B40" s="64"/>
      <c r="C40" s="76"/>
      <c r="D40" s="76"/>
      <c r="E40" s="100"/>
      <c r="F40" s="100"/>
    </row>
    <row r="41" spans="1:6" ht="15" customHeight="1" x14ac:dyDescent="0.25">
      <c r="A41" s="77"/>
      <c r="B41" s="460" t="s">
        <v>33</v>
      </c>
      <c r="C41" s="461"/>
      <c r="D41" s="461"/>
      <c r="E41" s="462"/>
      <c r="F41" s="106">
        <f>IF(SUM(F7:F39)&gt;0,SUM(F7:F39)," ")</f>
        <v>200000</v>
      </c>
    </row>
    <row r="42" spans="1:6" x14ac:dyDescent="0.25">
      <c r="A42" s="79"/>
      <c r="B42" s="70"/>
      <c r="C42" s="81"/>
      <c r="D42" s="81"/>
      <c r="E42" s="101"/>
      <c r="F42" s="101"/>
    </row>
    <row r="43" spans="1:6" x14ac:dyDescent="0.25">
      <c r="A43" s="86"/>
    </row>
    <row r="44" spans="1:6" ht="15" customHeight="1" x14ac:dyDescent="0.25">
      <c r="A44" s="65"/>
      <c r="B44" s="64"/>
      <c r="C44" s="65"/>
      <c r="D44" s="82"/>
      <c r="E44" s="100"/>
      <c r="F44" s="100"/>
    </row>
    <row r="45" spans="1:6" x14ac:dyDescent="0.25">
      <c r="A45" s="49" t="s">
        <v>0</v>
      </c>
      <c r="B45" s="68" t="s">
        <v>1</v>
      </c>
      <c r="C45" s="49" t="s">
        <v>2</v>
      </c>
      <c r="D45" s="58" t="s">
        <v>3</v>
      </c>
      <c r="E45" s="87" t="s">
        <v>4</v>
      </c>
      <c r="F45" s="87" t="s">
        <v>5</v>
      </c>
    </row>
    <row r="46" spans="1:6" x14ac:dyDescent="0.25">
      <c r="A46" s="71"/>
      <c r="B46" s="70"/>
      <c r="C46" s="71"/>
      <c r="D46" s="62"/>
      <c r="E46" s="101"/>
      <c r="F46" s="101"/>
    </row>
    <row r="47" spans="1:6" x14ac:dyDescent="0.25">
      <c r="A47" s="74"/>
      <c r="B47" s="64"/>
      <c r="C47" s="76"/>
      <c r="D47" s="76"/>
      <c r="E47" s="100"/>
      <c r="F47" s="100"/>
    </row>
    <row r="48" spans="1:6" x14ac:dyDescent="0.25">
      <c r="A48" s="77"/>
      <c r="B48" s="460" t="s">
        <v>34</v>
      </c>
      <c r="C48" s="461"/>
      <c r="D48" s="461"/>
      <c r="E48" s="462"/>
      <c r="F48" s="52">
        <f>F41</f>
        <v>200000</v>
      </c>
    </row>
    <row r="49" spans="1:6" x14ac:dyDescent="0.25">
      <c r="A49" s="79"/>
      <c r="B49" s="70"/>
      <c r="E49" s="51"/>
      <c r="F49" s="101"/>
    </row>
    <row r="50" spans="1:6" x14ac:dyDescent="0.25">
      <c r="A50" s="49"/>
      <c r="B50" s="83"/>
      <c r="C50" s="82"/>
      <c r="D50" s="366"/>
      <c r="E50" s="367"/>
      <c r="F50" s="97"/>
    </row>
    <row r="51" spans="1:6" x14ac:dyDescent="0.25">
      <c r="A51" s="49" t="s">
        <v>428</v>
      </c>
      <c r="B51" s="68" t="s">
        <v>132</v>
      </c>
      <c r="C51" s="49"/>
      <c r="D51" s="49"/>
      <c r="E51" s="50"/>
      <c r="F51" s="97" t="str">
        <f t="shared" ref="F51:F52" si="3">IF(E51="-","Rate Only",IF(E51="","",ROUND($D51*E51,2)))</f>
        <v/>
      </c>
    </row>
    <row r="52" spans="1:6" x14ac:dyDescent="0.25">
      <c r="A52" s="49"/>
      <c r="B52" s="68"/>
      <c r="C52" s="49"/>
      <c r="D52" s="49"/>
      <c r="E52" s="50"/>
      <c r="F52" s="97" t="str">
        <f t="shared" si="3"/>
        <v/>
      </c>
    </row>
    <row r="53" spans="1:6" x14ac:dyDescent="0.25">
      <c r="A53" s="49"/>
      <c r="B53" s="68" t="s">
        <v>1131</v>
      </c>
      <c r="C53" s="49" t="s">
        <v>15</v>
      </c>
      <c r="D53" s="49" t="s">
        <v>135</v>
      </c>
      <c r="E53" s="132">
        <v>10000</v>
      </c>
      <c r="F53" s="97"/>
    </row>
    <row r="54" spans="1:6" x14ac:dyDescent="0.25">
      <c r="A54" s="49"/>
      <c r="B54" s="68"/>
      <c r="C54" s="49"/>
      <c r="D54" s="49"/>
      <c r="E54" s="132"/>
      <c r="F54" s="97"/>
    </row>
    <row r="55" spans="1:6" x14ac:dyDescent="0.25">
      <c r="A55" s="49"/>
      <c r="B55" s="68" t="s">
        <v>1132</v>
      </c>
      <c r="C55" s="49"/>
      <c r="D55" s="49"/>
      <c r="E55" s="132"/>
      <c r="F55" s="97"/>
    </row>
    <row r="56" spans="1:6" x14ac:dyDescent="0.25">
      <c r="A56" s="49"/>
      <c r="B56" s="68"/>
      <c r="C56" s="49"/>
      <c r="D56" s="49"/>
      <c r="E56" s="132"/>
      <c r="F56" s="97"/>
    </row>
    <row r="57" spans="1:6" x14ac:dyDescent="0.25">
      <c r="A57" s="49"/>
      <c r="B57" s="68" t="s">
        <v>1133</v>
      </c>
      <c r="C57" s="49" t="s">
        <v>136</v>
      </c>
      <c r="D57" s="49" t="s">
        <v>135</v>
      </c>
      <c r="E57" s="132">
        <v>4000</v>
      </c>
      <c r="F57" s="97"/>
    </row>
    <row r="58" spans="1:6" x14ac:dyDescent="0.25">
      <c r="A58" s="49"/>
      <c r="B58" s="68"/>
      <c r="C58" s="49"/>
      <c r="D58" s="49"/>
      <c r="E58" s="132"/>
      <c r="F58" s="97"/>
    </row>
    <row r="59" spans="1:6" x14ac:dyDescent="0.25">
      <c r="A59" s="77"/>
      <c r="B59" s="68" t="s">
        <v>1134</v>
      </c>
      <c r="C59" s="49" t="s">
        <v>1135</v>
      </c>
      <c r="D59" s="49" t="s">
        <v>135</v>
      </c>
      <c r="E59" s="132">
        <v>2500</v>
      </c>
      <c r="F59" s="97"/>
    </row>
    <row r="60" spans="1:6" x14ac:dyDescent="0.25">
      <c r="A60" s="77"/>
      <c r="B60" s="68"/>
      <c r="C60" s="49"/>
      <c r="D60" s="49"/>
      <c r="E60" s="132"/>
      <c r="F60" s="97"/>
    </row>
    <row r="61" spans="1:6" x14ac:dyDescent="0.25">
      <c r="A61" s="77" t="s">
        <v>645</v>
      </c>
      <c r="B61" s="68" t="s">
        <v>642</v>
      </c>
      <c r="C61" s="49" t="s">
        <v>15</v>
      </c>
      <c r="D61" s="49">
        <v>8</v>
      </c>
      <c r="E61" s="40"/>
      <c r="F61" s="97" t="str">
        <f>IF(E61="-","Rate Only",IF(E61="","",ROUND($D61*E61,2)))</f>
        <v/>
      </c>
    </row>
    <row r="62" spans="1:6" x14ac:dyDescent="0.25">
      <c r="A62" s="77"/>
      <c r="B62" s="68"/>
      <c r="C62" s="49"/>
      <c r="D62" s="49"/>
      <c r="E62" s="132"/>
      <c r="F62" s="97"/>
    </row>
    <row r="63" spans="1:6" ht="25.5" x14ac:dyDescent="0.25">
      <c r="A63" s="77" t="s">
        <v>646</v>
      </c>
      <c r="B63" s="68" t="s">
        <v>643</v>
      </c>
      <c r="C63" s="49" t="s">
        <v>644</v>
      </c>
      <c r="D63" s="49">
        <v>2</v>
      </c>
      <c r="E63" s="40"/>
      <c r="F63" s="97" t="str">
        <f>IF(E63="-","Rate Only",IF(E63="","",ROUND($D63*E63,2)))</f>
        <v/>
      </c>
    </row>
    <row r="64" spans="1:6" x14ac:dyDescent="0.25">
      <c r="A64" s="77"/>
      <c r="B64" s="68"/>
      <c r="C64" s="49"/>
      <c r="D64" s="49"/>
      <c r="E64" s="132"/>
      <c r="F64" s="97"/>
    </row>
    <row r="65" spans="1:6" x14ac:dyDescent="0.25">
      <c r="A65" s="77"/>
      <c r="B65" s="68"/>
      <c r="C65" s="49"/>
      <c r="D65" s="49"/>
      <c r="E65" s="132"/>
      <c r="F65" s="97"/>
    </row>
    <row r="66" spans="1:6" x14ac:dyDescent="0.25">
      <c r="A66" s="77"/>
      <c r="B66" s="68"/>
      <c r="C66" s="49"/>
      <c r="D66" s="49"/>
      <c r="E66" s="132"/>
      <c r="F66" s="97"/>
    </row>
    <row r="67" spans="1:6" x14ac:dyDescent="0.25">
      <c r="A67" s="77"/>
      <c r="B67" s="68"/>
      <c r="C67" s="49"/>
      <c r="D67" s="49"/>
      <c r="E67" s="132"/>
      <c r="F67" s="97"/>
    </row>
    <row r="68" spans="1:6" x14ac:dyDescent="0.25">
      <c r="A68" s="77"/>
      <c r="B68" s="68"/>
      <c r="C68" s="49"/>
      <c r="D68" s="49"/>
      <c r="E68" s="132"/>
      <c r="F68" s="97"/>
    </row>
    <row r="69" spans="1:6" x14ac:dyDescent="0.25">
      <c r="A69" s="77"/>
      <c r="B69" s="68"/>
      <c r="C69" s="49"/>
      <c r="D69" s="49"/>
      <c r="E69" s="132"/>
      <c r="F69" s="97"/>
    </row>
    <row r="70" spans="1:6" x14ac:dyDescent="0.25">
      <c r="A70" s="77"/>
      <c r="B70" s="68"/>
      <c r="C70" s="49"/>
      <c r="D70" s="49"/>
      <c r="E70" s="132"/>
      <c r="F70" s="97"/>
    </row>
    <row r="71" spans="1:6" x14ac:dyDescent="0.25">
      <c r="A71" s="77"/>
      <c r="B71" s="68"/>
      <c r="C71" s="49"/>
      <c r="D71" s="49"/>
      <c r="E71" s="132"/>
      <c r="F71" s="97"/>
    </row>
    <row r="72" spans="1:6" x14ac:dyDescent="0.25">
      <c r="A72" s="77"/>
      <c r="B72" s="68"/>
      <c r="C72" s="49"/>
      <c r="D72" s="49"/>
      <c r="E72" s="132"/>
      <c r="F72" s="97"/>
    </row>
    <row r="73" spans="1:6" x14ac:dyDescent="0.25">
      <c r="A73" s="77"/>
      <c r="B73" s="68"/>
      <c r="C73" s="49"/>
      <c r="D73" s="49"/>
      <c r="E73" s="132"/>
      <c r="F73" s="97"/>
    </row>
    <row r="74" spans="1:6" x14ac:dyDescent="0.25">
      <c r="A74" s="77"/>
      <c r="B74" s="68"/>
      <c r="C74" s="49"/>
      <c r="D74" s="49"/>
      <c r="E74" s="132"/>
      <c r="F74" s="97"/>
    </row>
    <row r="75" spans="1:6" x14ac:dyDescent="0.25">
      <c r="A75" s="77"/>
      <c r="B75" s="68"/>
      <c r="C75" s="49"/>
      <c r="D75" s="49"/>
      <c r="E75" s="132"/>
      <c r="F75" s="97"/>
    </row>
    <row r="76" spans="1:6" x14ac:dyDescent="0.25">
      <c r="A76" s="77"/>
      <c r="B76" s="68"/>
      <c r="C76" s="49"/>
      <c r="D76" s="49"/>
      <c r="E76" s="132"/>
      <c r="F76" s="97"/>
    </row>
    <row r="77" spans="1:6" x14ac:dyDescent="0.25">
      <c r="A77" s="77"/>
      <c r="B77" s="68"/>
      <c r="C77" s="49"/>
      <c r="D77" s="49"/>
      <c r="E77" s="132"/>
      <c r="F77" s="97"/>
    </row>
    <row r="78" spans="1:6" x14ac:dyDescent="0.25">
      <c r="A78" s="77"/>
      <c r="B78" s="68"/>
      <c r="C78" s="49"/>
      <c r="D78" s="49"/>
      <c r="E78" s="132"/>
      <c r="F78" s="97"/>
    </row>
    <row r="79" spans="1:6" x14ac:dyDescent="0.25">
      <c r="A79" s="77"/>
      <c r="B79" s="68"/>
      <c r="C79" s="49"/>
      <c r="D79" s="49"/>
      <c r="E79" s="132"/>
      <c r="F79" s="97"/>
    </row>
    <row r="80" spans="1:6" x14ac:dyDescent="0.25">
      <c r="A80" s="77"/>
      <c r="B80" s="68"/>
      <c r="C80" s="49"/>
      <c r="D80" s="49"/>
      <c r="E80" s="132"/>
      <c r="F80" s="97"/>
    </row>
    <row r="81" spans="1:6" x14ac:dyDescent="0.25">
      <c r="A81" s="77"/>
      <c r="B81" s="68"/>
      <c r="C81" s="49"/>
      <c r="D81" s="49"/>
      <c r="E81" s="132"/>
      <c r="F81" s="97"/>
    </row>
    <row r="82" spans="1:6" x14ac:dyDescent="0.25">
      <c r="A82" s="77"/>
      <c r="B82" s="68"/>
      <c r="C82" s="49"/>
      <c r="D82" s="49"/>
      <c r="E82" s="132"/>
      <c r="F82" s="97"/>
    </row>
    <row r="83" spans="1:6" x14ac:dyDescent="0.25">
      <c r="A83" s="77"/>
      <c r="B83" s="68"/>
      <c r="C83" s="49"/>
      <c r="D83" s="49"/>
      <c r="E83" s="132"/>
      <c r="F83" s="97"/>
    </row>
    <row r="84" spans="1:6" x14ac:dyDescent="0.25">
      <c r="A84" s="77"/>
      <c r="B84" s="68"/>
      <c r="C84" s="49"/>
      <c r="D84" s="49"/>
      <c r="E84" s="132"/>
      <c r="F84" s="97"/>
    </row>
    <row r="85" spans="1:6" x14ac:dyDescent="0.25">
      <c r="A85" s="49"/>
      <c r="B85" s="68"/>
      <c r="C85" s="49"/>
      <c r="D85" s="49"/>
      <c r="E85" s="132"/>
      <c r="F85" s="51"/>
    </row>
    <row r="86" spans="1:6" x14ac:dyDescent="0.25">
      <c r="A86" s="49"/>
      <c r="B86" s="68"/>
      <c r="C86" s="49"/>
      <c r="D86" s="49"/>
      <c r="E86" s="132"/>
      <c r="F86" s="51"/>
    </row>
    <row r="87" spans="1:6" x14ac:dyDescent="0.25">
      <c r="A87" s="49"/>
      <c r="B87" s="68"/>
      <c r="C87" s="49"/>
      <c r="D87" s="49"/>
      <c r="E87" s="368"/>
      <c r="F87" s="51"/>
    </row>
    <row r="88" spans="1:6" x14ac:dyDescent="0.25">
      <c r="A88" s="74"/>
      <c r="B88" s="64"/>
      <c r="C88" s="76"/>
      <c r="D88" s="76"/>
      <c r="E88" s="100"/>
      <c r="F88" s="100"/>
    </row>
    <row r="89" spans="1:6" x14ac:dyDescent="0.25">
      <c r="A89" s="77"/>
      <c r="B89" s="460" t="s">
        <v>14</v>
      </c>
      <c r="C89" s="461"/>
      <c r="D89" s="461"/>
      <c r="E89" s="462"/>
      <c r="F89" s="106">
        <f>IF(SUM(F46:F87)&gt;0,SUM(F46:F87)," ")</f>
        <v>200000</v>
      </c>
    </row>
    <row r="90" spans="1:6" x14ac:dyDescent="0.25">
      <c r="A90" s="79"/>
      <c r="B90" s="70"/>
      <c r="C90" s="81"/>
      <c r="D90" s="81"/>
      <c r="E90" s="101"/>
      <c r="F90" s="101"/>
    </row>
  </sheetData>
  <mergeCells count="3">
    <mergeCell ref="B41:E41"/>
    <mergeCell ref="B48:E48"/>
    <mergeCell ref="B89:E89"/>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B RESURFACING
</oddHeader>
    <oddFooter>&amp;R&amp;8&amp;Z&amp;F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01"/>
  <sheetViews>
    <sheetView view="pageLayout" zoomScale="104" zoomScaleNormal="100" zoomScalePageLayoutView="104" workbookViewId="0">
      <selection activeCell="E167" sqref="E167:E179"/>
    </sheetView>
  </sheetViews>
  <sheetFormatPr defaultColWidth="9.140625" defaultRowHeight="15" x14ac:dyDescent="0.25"/>
  <cols>
    <col min="1" max="1" width="7.5703125" style="196" customWidth="1"/>
    <col min="2" max="2" width="32.85546875" style="204" customWidth="1"/>
    <col min="3" max="3" width="8" style="205" customWidth="1"/>
    <col min="4" max="4" width="11.7109375" style="198" customWidth="1"/>
    <col min="5" max="5" width="12.7109375" style="199" bestFit="1" customWidth="1"/>
    <col min="6" max="6" width="13.5703125" style="199" customWidth="1"/>
    <col min="7" max="16384" width="9.140625" style="175"/>
  </cols>
  <sheetData>
    <row r="1" spans="1:6" ht="15" customHeight="1" x14ac:dyDescent="0.25">
      <c r="A1" s="170"/>
      <c r="B1" s="171"/>
      <c r="C1" s="172"/>
      <c r="D1" s="173"/>
      <c r="E1" s="174"/>
      <c r="F1" s="174"/>
    </row>
    <row r="2" spans="1:6" x14ac:dyDescent="0.25">
      <c r="A2" s="176" t="s">
        <v>0</v>
      </c>
      <c r="B2" s="177" t="s">
        <v>1</v>
      </c>
      <c r="C2" s="178" t="s">
        <v>2</v>
      </c>
      <c r="D2" s="179" t="s">
        <v>3</v>
      </c>
      <c r="E2" s="180" t="s">
        <v>4</v>
      </c>
      <c r="F2" s="180" t="s">
        <v>5</v>
      </c>
    </row>
    <row r="3" spans="1:6" x14ac:dyDescent="0.25">
      <c r="A3" s="181"/>
      <c r="B3" s="182"/>
      <c r="C3" s="183"/>
      <c r="D3" s="184"/>
      <c r="E3" s="185"/>
      <c r="F3" s="185"/>
    </row>
    <row r="4" spans="1:6" ht="26.25" x14ac:dyDescent="0.25">
      <c r="A4" s="176" t="s">
        <v>680</v>
      </c>
      <c r="B4" s="177" t="s">
        <v>53</v>
      </c>
      <c r="C4" s="178"/>
      <c r="D4" s="179"/>
      <c r="E4" s="186"/>
      <c r="F4" s="186"/>
    </row>
    <row r="5" spans="1:6" x14ac:dyDescent="0.25">
      <c r="A5" s="176"/>
      <c r="B5" s="177"/>
      <c r="C5" s="178"/>
      <c r="D5" s="179"/>
      <c r="E5" s="186"/>
      <c r="F5" s="186"/>
    </row>
    <row r="6" spans="1:6" x14ac:dyDescent="0.25">
      <c r="A6" s="176">
        <v>14.01</v>
      </c>
      <c r="B6" s="177" t="s">
        <v>54</v>
      </c>
      <c r="C6" s="178"/>
      <c r="D6" s="179"/>
      <c r="E6" s="186"/>
      <c r="F6" s="186"/>
    </row>
    <row r="7" spans="1:6" x14ac:dyDescent="0.25">
      <c r="A7" s="176"/>
      <c r="B7" s="177"/>
      <c r="C7" s="178"/>
      <c r="D7" s="179"/>
      <c r="E7" s="186"/>
      <c r="F7" s="186"/>
    </row>
    <row r="8" spans="1:6" ht="17.25" x14ac:dyDescent="0.25">
      <c r="A8" s="176"/>
      <c r="B8" s="177" t="s">
        <v>56</v>
      </c>
      <c r="C8" s="178" t="s">
        <v>735</v>
      </c>
      <c r="D8" s="58">
        <v>300</v>
      </c>
      <c r="E8" s="43"/>
      <c r="F8" s="188" t="str">
        <f t="shared" ref="F8" si="0">IF(E8="-","Rate Only",IF(E8="","",ROUND($D8*E8,2)))</f>
        <v/>
      </c>
    </row>
    <row r="9" spans="1:6" x14ac:dyDescent="0.25">
      <c r="A9" s="176"/>
      <c r="B9" s="177"/>
      <c r="C9" s="178"/>
      <c r="D9" s="58"/>
      <c r="E9" s="186"/>
      <c r="F9" s="186"/>
    </row>
    <row r="10" spans="1:6" ht="18.75" customHeight="1" x14ac:dyDescent="0.25">
      <c r="A10" s="176"/>
      <c r="B10" s="177" t="s">
        <v>55</v>
      </c>
      <c r="C10" s="178" t="s">
        <v>735</v>
      </c>
      <c r="D10" s="58">
        <v>200</v>
      </c>
      <c r="E10" s="43"/>
      <c r="F10" s="188" t="str">
        <f t="shared" ref="F10" si="1">IF(E10="-","Rate Only",IF(E10="","",ROUND($D10*E10,2)))</f>
        <v/>
      </c>
    </row>
    <row r="11" spans="1:6" x14ac:dyDescent="0.25">
      <c r="A11" s="176"/>
      <c r="B11" s="177"/>
      <c r="C11" s="178"/>
      <c r="D11" s="58"/>
      <c r="E11" s="186"/>
      <c r="F11" s="186"/>
    </row>
    <row r="12" spans="1:6" ht="26.25" x14ac:dyDescent="0.25">
      <c r="A12" s="176"/>
      <c r="B12" s="177" t="s">
        <v>57</v>
      </c>
      <c r="C12" s="178" t="s">
        <v>735</v>
      </c>
      <c r="D12" s="58">
        <v>200</v>
      </c>
      <c r="E12" s="43"/>
      <c r="F12" s="188" t="str">
        <f t="shared" ref="F12" si="2">IF(E12="-","Rate Only",IF(E12="","",ROUND($D12*E12,2)))</f>
        <v/>
      </c>
    </row>
    <row r="13" spans="1:6" x14ac:dyDescent="0.25">
      <c r="A13" s="176"/>
      <c r="B13" s="177"/>
      <c r="C13" s="178"/>
      <c r="D13" s="58"/>
      <c r="E13" s="186"/>
      <c r="F13" s="186"/>
    </row>
    <row r="14" spans="1:6" ht="26.25" x14ac:dyDescent="0.25">
      <c r="A14" s="176"/>
      <c r="B14" s="177" t="s">
        <v>607</v>
      </c>
      <c r="C14" s="178" t="s">
        <v>735</v>
      </c>
      <c r="D14" s="58">
        <v>150</v>
      </c>
      <c r="E14" s="43"/>
      <c r="F14" s="188" t="str">
        <f t="shared" ref="F14" si="3">IF(E14="-","Rate Only",IF(E14="","",ROUND($D14*E14,2)))</f>
        <v/>
      </c>
    </row>
    <row r="15" spans="1:6" x14ac:dyDescent="0.25">
      <c r="A15" s="176"/>
      <c r="B15" s="177"/>
      <c r="C15" s="178"/>
      <c r="D15" s="58"/>
      <c r="E15" s="186"/>
      <c r="F15" s="186"/>
    </row>
    <row r="16" spans="1:6" ht="17.25" x14ac:dyDescent="0.25">
      <c r="A16" s="176"/>
      <c r="B16" s="177" t="s">
        <v>58</v>
      </c>
      <c r="C16" s="178" t="s">
        <v>735</v>
      </c>
      <c r="D16" s="58">
        <v>40</v>
      </c>
      <c r="E16" s="43"/>
      <c r="F16" s="188" t="str">
        <f t="shared" ref="F16" si="4">IF(E16="-","Rate Only",IF(E16="","",ROUND($D16*E16,2)))</f>
        <v/>
      </c>
    </row>
    <row r="17" spans="1:6" x14ac:dyDescent="0.25">
      <c r="A17" s="176"/>
      <c r="B17" s="177"/>
      <c r="C17" s="178"/>
      <c r="D17" s="58"/>
      <c r="E17" s="186"/>
      <c r="F17" s="186"/>
    </row>
    <row r="18" spans="1:6" x14ac:dyDescent="0.25">
      <c r="A18" s="176">
        <v>14.02</v>
      </c>
      <c r="B18" s="177" t="s">
        <v>59</v>
      </c>
      <c r="C18" s="178"/>
      <c r="D18" s="58"/>
      <c r="E18" s="186"/>
      <c r="F18" s="186"/>
    </row>
    <row r="19" spans="1:6" x14ac:dyDescent="0.25">
      <c r="A19" s="176"/>
      <c r="B19" s="177"/>
      <c r="C19" s="178"/>
      <c r="D19" s="58"/>
      <c r="E19" s="186"/>
      <c r="F19" s="186"/>
    </row>
    <row r="20" spans="1:6" x14ac:dyDescent="0.25">
      <c r="A20" s="176"/>
      <c r="B20" s="177" t="s">
        <v>60</v>
      </c>
      <c r="C20" s="178" t="s">
        <v>15</v>
      </c>
      <c r="D20" s="58">
        <v>30</v>
      </c>
      <c r="E20" s="43"/>
      <c r="F20" s="188" t="str">
        <f t="shared" ref="F20" si="5">IF(E20="-","Rate Only",IF(E20="","",ROUND($D20*E20,2)))</f>
        <v/>
      </c>
    </row>
    <row r="21" spans="1:6" x14ac:dyDescent="0.25">
      <c r="A21" s="176"/>
      <c r="B21" s="177"/>
      <c r="C21" s="178"/>
      <c r="D21" s="58"/>
      <c r="E21" s="186"/>
      <c r="F21" s="186"/>
    </row>
    <row r="22" spans="1:6" x14ac:dyDescent="0.25">
      <c r="A22" s="176"/>
      <c r="B22" s="177" t="s">
        <v>62</v>
      </c>
      <c r="C22" s="178" t="s">
        <v>15</v>
      </c>
      <c r="D22" s="58">
        <v>6</v>
      </c>
      <c r="E22" s="43"/>
      <c r="F22" s="188" t="str">
        <f t="shared" ref="F22" si="6">IF(E22="-","Rate Only",IF(E22="","",ROUND($D22*E22,2)))</f>
        <v/>
      </c>
    </row>
    <row r="23" spans="1:6" x14ac:dyDescent="0.25">
      <c r="A23" s="176"/>
      <c r="B23" s="177"/>
      <c r="C23" s="178"/>
      <c r="D23" s="58"/>
      <c r="E23" s="186"/>
      <c r="F23" s="186"/>
    </row>
    <row r="24" spans="1:6" ht="26.25" x14ac:dyDescent="0.25">
      <c r="A24" s="176"/>
      <c r="B24" s="177" t="s">
        <v>61</v>
      </c>
      <c r="C24" s="178" t="s">
        <v>15</v>
      </c>
      <c r="D24" s="58">
        <v>8</v>
      </c>
      <c r="E24" s="43"/>
      <c r="F24" s="188" t="str">
        <f t="shared" ref="F24" si="7">IF(E24="-","Rate Only",IF(E24="","",ROUND($D24*E24,2)))</f>
        <v/>
      </c>
    </row>
    <row r="25" spans="1:6" x14ac:dyDescent="0.25">
      <c r="A25" s="176"/>
      <c r="B25" s="177"/>
      <c r="C25" s="178"/>
      <c r="D25" s="58"/>
      <c r="E25" s="186"/>
      <c r="F25" s="186"/>
    </row>
    <row r="26" spans="1:6" x14ac:dyDescent="0.25">
      <c r="A26" s="176"/>
      <c r="B26" s="177" t="s">
        <v>64</v>
      </c>
      <c r="C26" s="178" t="s">
        <v>15</v>
      </c>
      <c r="D26" s="58">
        <v>3</v>
      </c>
      <c r="E26" s="43"/>
      <c r="F26" s="188" t="str">
        <f t="shared" ref="F26" si="8">IF(E26="-","Rate Only",IF(E26="","",ROUND($D26*E26,2)))</f>
        <v/>
      </c>
    </row>
    <row r="27" spans="1:6" x14ac:dyDescent="0.25">
      <c r="A27" s="176"/>
      <c r="B27" s="177"/>
      <c r="C27" s="178"/>
      <c r="D27" s="58"/>
      <c r="E27" s="186"/>
      <c r="F27" s="186"/>
    </row>
    <row r="28" spans="1:6" x14ac:dyDescent="0.25">
      <c r="A28" s="176"/>
      <c r="B28" s="177" t="s">
        <v>63</v>
      </c>
      <c r="C28" s="178" t="s">
        <v>15</v>
      </c>
      <c r="D28" s="58">
        <v>2</v>
      </c>
      <c r="E28" s="43"/>
      <c r="F28" s="188" t="str">
        <f t="shared" ref="F28" si="9">IF(E28="-","Rate Only",IF(E28="","",ROUND($D28*E28,2)))</f>
        <v/>
      </c>
    </row>
    <row r="29" spans="1:6" x14ac:dyDescent="0.25">
      <c r="A29" s="176"/>
      <c r="B29" s="177"/>
      <c r="C29" s="178"/>
      <c r="D29" s="179"/>
      <c r="E29" s="186"/>
      <c r="F29" s="186"/>
    </row>
    <row r="30" spans="1:6" ht="26.25" x14ac:dyDescent="0.25">
      <c r="A30" s="176" t="s">
        <v>65</v>
      </c>
      <c r="B30" s="177" t="s">
        <v>66</v>
      </c>
      <c r="C30" s="178"/>
      <c r="D30" s="179"/>
      <c r="E30" s="186"/>
      <c r="F30" s="186"/>
    </row>
    <row r="31" spans="1:6" x14ac:dyDescent="0.25">
      <c r="A31" s="176"/>
      <c r="B31" s="177"/>
      <c r="C31" s="178"/>
      <c r="D31" s="179"/>
      <c r="E31" s="186"/>
      <c r="F31" s="186"/>
    </row>
    <row r="32" spans="1:6" x14ac:dyDescent="0.25">
      <c r="A32" s="176"/>
      <c r="B32" s="177" t="s">
        <v>67</v>
      </c>
      <c r="C32" s="178"/>
      <c r="D32" s="179"/>
      <c r="E32" s="186"/>
      <c r="F32" s="186"/>
    </row>
    <row r="33" spans="1:6" x14ac:dyDescent="0.25">
      <c r="A33" s="176"/>
      <c r="B33" s="177"/>
      <c r="C33" s="178"/>
      <c r="D33" s="179"/>
      <c r="E33" s="186"/>
      <c r="F33" s="186"/>
    </row>
    <row r="34" spans="1:6" x14ac:dyDescent="0.25">
      <c r="A34" s="176"/>
      <c r="B34" s="177" t="s">
        <v>68</v>
      </c>
      <c r="C34" s="178" t="s">
        <v>15</v>
      </c>
      <c r="D34" s="179">
        <v>20</v>
      </c>
      <c r="E34" s="43"/>
      <c r="F34" s="188" t="str">
        <f t="shared" ref="F34" si="10">IF(E34="-","Rate Only",IF(E34="","",ROUND($D34*E34,2)))</f>
        <v/>
      </c>
    </row>
    <row r="35" spans="1:6" x14ac:dyDescent="0.25">
      <c r="A35" s="176"/>
      <c r="B35" s="177"/>
      <c r="C35" s="178"/>
      <c r="D35" s="179"/>
      <c r="E35" s="186"/>
      <c r="F35" s="186"/>
    </row>
    <row r="36" spans="1:6" x14ac:dyDescent="0.25">
      <c r="A36" s="176"/>
      <c r="B36" s="177" t="s">
        <v>69</v>
      </c>
      <c r="C36" s="178" t="s">
        <v>15</v>
      </c>
      <c r="D36" s="179">
        <v>5</v>
      </c>
      <c r="E36" s="43"/>
      <c r="F36" s="188" t="str">
        <f t="shared" ref="F36" si="11">IF(E36="-","Rate Only",IF(E36="","",ROUND($D36*E36,2)))</f>
        <v/>
      </c>
    </row>
    <row r="37" spans="1:6" x14ac:dyDescent="0.25">
      <c r="A37" s="176"/>
      <c r="B37" s="177"/>
      <c r="C37" s="178"/>
      <c r="D37" s="179"/>
      <c r="E37" s="186"/>
      <c r="F37" s="186"/>
    </row>
    <row r="38" spans="1:6" ht="26.25" x14ac:dyDescent="0.25">
      <c r="A38" s="176"/>
      <c r="B38" s="177" t="s">
        <v>546</v>
      </c>
      <c r="C38" s="178" t="s">
        <v>15</v>
      </c>
      <c r="D38" s="179">
        <v>16</v>
      </c>
      <c r="E38" s="43"/>
      <c r="F38" s="188" t="str">
        <f t="shared" ref="F38" si="12">IF(E38="-","Rate Only",IF(E38="","",ROUND($D38*E38,2)))</f>
        <v/>
      </c>
    </row>
    <row r="39" spans="1:6" x14ac:dyDescent="0.25">
      <c r="A39" s="176"/>
      <c r="B39" s="177"/>
      <c r="C39" s="178"/>
      <c r="D39" s="179"/>
      <c r="E39" s="186"/>
      <c r="F39" s="186"/>
    </row>
    <row r="40" spans="1:6" ht="26.25" x14ac:dyDescent="0.25">
      <c r="A40" s="176"/>
      <c r="B40" s="177" t="s">
        <v>547</v>
      </c>
      <c r="C40" s="178" t="s">
        <v>15</v>
      </c>
      <c r="D40" s="179">
        <v>10</v>
      </c>
      <c r="E40" s="43"/>
      <c r="F40" s="188" t="str">
        <f t="shared" ref="F40" si="13">IF(E40="-","Rate Only",IF(E40="","",ROUND($D40*E40,2)))</f>
        <v/>
      </c>
    </row>
    <row r="41" spans="1:6" x14ac:dyDescent="0.25">
      <c r="A41" s="170"/>
      <c r="B41" s="189"/>
      <c r="C41" s="190"/>
      <c r="D41" s="191"/>
      <c r="E41" s="174"/>
      <c r="F41" s="174"/>
    </row>
    <row r="42" spans="1:6" x14ac:dyDescent="0.25">
      <c r="A42" s="176"/>
      <c r="B42" s="457" t="s">
        <v>33</v>
      </c>
      <c r="C42" s="458"/>
      <c r="D42" s="458"/>
      <c r="E42" s="459"/>
      <c r="F42" s="192" t="str">
        <f>IF(SUM(F8:F40)&gt;0,SUM(F8:F40)," ")</f>
        <v xml:space="preserve"> </v>
      </c>
    </row>
    <row r="43" spans="1:6" x14ac:dyDescent="0.25">
      <c r="A43" s="181"/>
      <c r="B43" s="193"/>
      <c r="C43" s="194"/>
      <c r="D43" s="195"/>
      <c r="E43" s="185"/>
      <c r="F43" s="185"/>
    </row>
    <row r="44" spans="1:6" x14ac:dyDescent="0.25">
      <c r="B44" s="197"/>
      <c r="C44" s="198"/>
    </row>
    <row r="45" spans="1:6" ht="15" customHeight="1" x14ac:dyDescent="0.25">
      <c r="A45" s="170"/>
      <c r="B45" s="171"/>
      <c r="C45" s="172"/>
      <c r="D45" s="173"/>
      <c r="E45" s="174"/>
      <c r="F45" s="174"/>
    </row>
    <row r="46" spans="1:6" x14ac:dyDescent="0.25">
      <c r="A46" s="176" t="s">
        <v>0</v>
      </c>
      <c r="B46" s="177" t="s">
        <v>1</v>
      </c>
      <c r="C46" s="178" t="s">
        <v>2</v>
      </c>
      <c r="D46" s="179" t="s">
        <v>3</v>
      </c>
      <c r="E46" s="180" t="s">
        <v>4</v>
      </c>
      <c r="F46" s="180" t="s">
        <v>5</v>
      </c>
    </row>
    <row r="47" spans="1:6" x14ac:dyDescent="0.25">
      <c r="A47" s="181"/>
      <c r="B47" s="182"/>
      <c r="C47" s="183"/>
      <c r="D47" s="184"/>
      <c r="E47" s="185"/>
      <c r="F47" s="185"/>
    </row>
    <row r="48" spans="1:6" x14ac:dyDescent="0.25">
      <c r="A48" s="170"/>
      <c r="B48" s="189"/>
      <c r="C48" s="190"/>
      <c r="D48" s="191"/>
      <c r="E48" s="174"/>
      <c r="F48" s="174"/>
    </row>
    <row r="49" spans="1:6" x14ac:dyDescent="0.25">
      <c r="A49" s="176"/>
      <c r="B49" s="457" t="s">
        <v>34</v>
      </c>
      <c r="C49" s="458"/>
      <c r="D49" s="458"/>
      <c r="E49" s="459"/>
      <c r="F49" s="187" t="str">
        <f>F42</f>
        <v xml:space="preserve"> </v>
      </c>
    </row>
    <row r="50" spans="1:6" x14ac:dyDescent="0.25">
      <c r="A50" s="181"/>
      <c r="B50" s="193"/>
      <c r="C50" s="194"/>
      <c r="D50" s="195"/>
      <c r="E50" s="185"/>
      <c r="F50" s="185"/>
    </row>
    <row r="51" spans="1:6" ht="26.25" x14ac:dyDescent="0.25">
      <c r="A51" s="170"/>
      <c r="B51" s="171" t="s">
        <v>70</v>
      </c>
      <c r="C51" s="172" t="s">
        <v>15</v>
      </c>
      <c r="D51" s="173">
        <v>5</v>
      </c>
      <c r="E51" s="43"/>
      <c r="F51" s="188" t="str">
        <f t="shared" ref="F51" si="14">IF(E51="-","Rate Only",IF(E51="","",ROUND($D51*E51,2)))</f>
        <v/>
      </c>
    </row>
    <row r="52" spans="1:6" x14ac:dyDescent="0.25">
      <c r="A52" s="176"/>
      <c r="B52" s="177"/>
      <c r="C52" s="178"/>
      <c r="D52" s="179"/>
      <c r="E52" s="186"/>
      <c r="F52" s="186"/>
    </row>
    <row r="53" spans="1:6" ht="26.25" x14ac:dyDescent="0.25">
      <c r="A53" s="176"/>
      <c r="B53" s="177" t="s">
        <v>71</v>
      </c>
      <c r="C53" s="178" t="s">
        <v>15</v>
      </c>
      <c r="D53" s="179">
        <v>2</v>
      </c>
      <c r="E53" s="43"/>
      <c r="F53" s="188" t="str">
        <f t="shared" ref="F53" si="15">IF(E53="-","Rate Only",IF(E53="","",ROUND($D53*E53,2)))</f>
        <v/>
      </c>
    </row>
    <row r="54" spans="1:6" x14ac:dyDescent="0.25">
      <c r="A54" s="176"/>
      <c r="B54" s="177"/>
      <c r="C54" s="178"/>
      <c r="D54" s="179"/>
      <c r="E54" s="186"/>
      <c r="F54" s="186"/>
    </row>
    <row r="55" spans="1:6" ht="26.25" x14ac:dyDescent="0.25">
      <c r="A55" s="176"/>
      <c r="B55" s="177" t="s">
        <v>608</v>
      </c>
      <c r="C55" s="178" t="s">
        <v>15</v>
      </c>
      <c r="D55" s="179">
        <v>4</v>
      </c>
      <c r="E55" s="43"/>
      <c r="F55" s="188" t="str">
        <f t="shared" ref="F55" si="16">IF(E55="-","Rate Only",IF(E55="","",ROUND($D55*E55,2)))</f>
        <v/>
      </c>
    </row>
    <row r="56" spans="1:6" x14ac:dyDescent="0.25">
      <c r="A56" s="176"/>
      <c r="B56" s="177"/>
      <c r="C56" s="178"/>
      <c r="D56" s="179"/>
      <c r="E56" s="186"/>
      <c r="F56" s="186"/>
    </row>
    <row r="57" spans="1:6" ht="26.25" x14ac:dyDescent="0.25">
      <c r="A57" s="176"/>
      <c r="B57" s="177" t="s">
        <v>72</v>
      </c>
      <c r="C57" s="178" t="s">
        <v>15</v>
      </c>
      <c r="D57" s="179">
        <v>2</v>
      </c>
      <c r="E57" s="43"/>
      <c r="F57" s="188" t="str">
        <f t="shared" ref="F57" si="17">IF(E57="-","Rate Only",IF(E57="","",ROUND($D57*E57,2)))</f>
        <v/>
      </c>
    </row>
    <row r="58" spans="1:6" x14ac:dyDescent="0.25">
      <c r="A58" s="176"/>
      <c r="B58" s="177"/>
      <c r="C58" s="178"/>
      <c r="D58" s="179"/>
      <c r="E58" s="186"/>
      <c r="F58" s="186"/>
    </row>
    <row r="59" spans="1:6" ht="39" x14ac:dyDescent="0.25">
      <c r="A59" s="176"/>
      <c r="B59" s="177" t="s">
        <v>73</v>
      </c>
      <c r="C59" s="178" t="s">
        <v>15</v>
      </c>
      <c r="D59" s="179">
        <v>6</v>
      </c>
      <c r="E59" s="43"/>
      <c r="F59" s="188" t="str">
        <f t="shared" ref="F59" si="18">IF(E59="-","Rate Only",IF(E59="","",ROUND($D59*E59,2)))</f>
        <v/>
      </c>
    </row>
    <row r="60" spans="1:6" x14ac:dyDescent="0.25">
      <c r="A60" s="176"/>
      <c r="B60" s="177"/>
      <c r="C60" s="178"/>
      <c r="D60" s="179"/>
      <c r="E60" s="186"/>
      <c r="F60" s="186"/>
    </row>
    <row r="61" spans="1:6" ht="39" x14ac:dyDescent="0.25">
      <c r="A61" s="176"/>
      <c r="B61" s="177" t="s">
        <v>74</v>
      </c>
      <c r="C61" s="178" t="s">
        <v>15</v>
      </c>
      <c r="D61" s="179">
        <v>8</v>
      </c>
      <c r="E61" s="43"/>
      <c r="F61" s="188" t="str">
        <f t="shared" ref="F61" si="19">IF(E61="-","Rate Only",IF(E61="","",ROUND($D61*E61,2)))</f>
        <v/>
      </c>
    </row>
    <row r="62" spans="1:6" x14ac:dyDescent="0.25">
      <c r="A62" s="176"/>
      <c r="B62" s="177"/>
      <c r="C62" s="178"/>
      <c r="D62" s="179"/>
      <c r="E62" s="186"/>
      <c r="F62" s="186"/>
    </row>
    <row r="63" spans="1:6" ht="67.5" customHeight="1" x14ac:dyDescent="0.25">
      <c r="A63" s="176"/>
      <c r="B63" s="177" t="s">
        <v>609</v>
      </c>
      <c r="C63" s="178" t="s">
        <v>15</v>
      </c>
      <c r="D63" s="179">
        <v>1</v>
      </c>
      <c r="E63" s="43"/>
      <c r="F63" s="188" t="str">
        <f t="shared" ref="F63" si="20">IF(E63="-","Rate Only",IF(E63="","",ROUND($D63*E63,2)))</f>
        <v/>
      </c>
    </row>
    <row r="64" spans="1:6" x14ac:dyDescent="0.25">
      <c r="A64" s="176"/>
      <c r="B64" s="177"/>
      <c r="C64" s="178"/>
      <c r="D64" s="179"/>
      <c r="E64" s="186"/>
      <c r="F64" s="186"/>
    </row>
    <row r="65" spans="1:6" ht="26.25" x14ac:dyDescent="0.25">
      <c r="A65" s="176"/>
      <c r="B65" s="177" t="s">
        <v>75</v>
      </c>
      <c r="C65" s="178" t="s">
        <v>15</v>
      </c>
      <c r="D65" s="179">
        <v>4</v>
      </c>
      <c r="E65" s="43"/>
      <c r="F65" s="188" t="str">
        <f t="shared" ref="F65" si="21">IF(E65="-","Rate Only",IF(E65="","",ROUND($D65*E65,2)))</f>
        <v/>
      </c>
    </row>
    <row r="66" spans="1:6" x14ac:dyDescent="0.25">
      <c r="A66" s="176"/>
      <c r="B66" s="177"/>
      <c r="C66" s="178"/>
      <c r="D66" s="179"/>
      <c r="E66" s="186"/>
      <c r="F66" s="186"/>
    </row>
    <row r="67" spans="1:6" x14ac:dyDescent="0.25">
      <c r="A67" s="176"/>
      <c r="B67" s="177" t="s">
        <v>610</v>
      </c>
      <c r="C67" s="178" t="s">
        <v>15</v>
      </c>
      <c r="D67" s="179">
        <v>2</v>
      </c>
      <c r="E67" s="43"/>
      <c r="F67" s="188" t="str">
        <f t="shared" ref="F67" si="22">IF(E67="-","Rate Only",IF(E67="","",ROUND($D67*E67,2)))</f>
        <v/>
      </c>
    </row>
    <row r="68" spans="1:6" x14ac:dyDescent="0.25">
      <c r="A68" s="176"/>
      <c r="B68" s="177"/>
      <c r="C68" s="178"/>
      <c r="D68" s="179"/>
      <c r="E68" s="186"/>
      <c r="F68" s="186"/>
    </row>
    <row r="69" spans="1:6" x14ac:dyDescent="0.25">
      <c r="A69" s="176"/>
      <c r="B69" s="177" t="s">
        <v>76</v>
      </c>
      <c r="C69" s="178" t="s">
        <v>15</v>
      </c>
      <c r="D69" s="179">
        <v>1</v>
      </c>
      <c r="E69" s="43"/>
      <c r="F69" s="188" t="str">
        <f t="shared" ref="F69" si="23">IF(E69="-","Rate Only",IF(E69="","",ROUND($D69*E69,2)))</f>
        <v/>
      </c>
    </row>
    <row r="70" spans="1:6" x14ac:dyDescent="0.25">
      <c r="A70" s="176"/>
      <c r="B70" s="177"/>
      <c r="C70" s="178"/>
      <c r="D70" s="179"/>
      <c r="E70" s="186"/>
      <c r="F70" s="186"/>
    </row>
    <row r="71" spans="1:6" x14ac:dyDescent="0.25">
      <c r="A71" s="176"/>
      <c r="B71" s="177" t="s">
        <v>77</v>
      </c>
      <c r="C71" s="178" t="s">
        <v>15</v>
      </c>
      <c r="D71" s="179">
        <v>6</v>
      </c>
      <c r="E71" s="43"/>
      <c r="F71" s="188" t="str">
        <f t="shared" ref="F71" si="24">IF(E71="-","Rate Only",IF(E71="","",ROUND($D71*E71,2)))</f>
        <v/>
      </c>
    </row>
    <row r="72" spans="1:6" x14ac:dyDescent="0.25">
      <c r="A72" s="176"/>
      <c r="B72" s="177"/>
      <c r="C72" s="178"/>
      <c r="D72" s="179"/>
      <c r="E72" s="186"/>
      <c r="F72" s="186"/>
    </row>
    <row r="73" spans="1:6" x14ac:dyDescent="0.25">
      <c r="A73" s="176"/>
      <c r="B73" s="177" t="s">
        <v>78</v>
      </c>
      <c r="C73" s="178" t="s">
        <v>15</v>
      </c>
      <c r="D73" s="179">
        <v>4</v>
      </c>
      <c r="E73" s="43"/>
      <c r="F73" s="188" t="str">
        <f t="shared" ref="F73" si="25">IF(E73="-","Rate Only",IF(E73="","",ROUND($D73*E73,2)))</f>
        <v/>
      </c>
    </row>
    <row r="74" spans="1:6" x14ac:dyDescent="0.25">
      <c r="A74" s="176"/>
      <c r="B74" s="177"/>
      <c r="C74" s="178"/>
      <c r="D74" s="179"/>
      <c r="E74" s="186"/>
      <c r="F74" s="186"/>
    </row>
    <row r="75" spans="1:6" x14ac:dyDescent="0.25">
      <c r="A75" s="176"/>
      <c r="B75" s="177" t="s">
        <v>548</v>
      </c>
      <c r="C75" s="178" t="s">
        <v>15</v>
      </c>
      <c r="D75" s="179">
        <v>2</v>
      </c>
      <c r="E75" s="43"/>
      <c r="F75" s="188" t="str">
        <f t="shared" ref="F75" si="26">IF(E75="-","Rate Only",IF(E75="","",ROUND($D75*E75,2)))</f>
        <v/>
      </c>
    </row>
    <row r="76" spans="1:6" x14ac:dyDescent="0.25">
      <c r="A76" s="176"/>
      <c r="B76" s="177"/>
      <c r="C76" s="178"/>
      <c r="D76" s="179"/>
      <c r="E76" s="186"/>
      <c r="F76" s="186"/>
    </row>
    <row r="77" spans="1:6" ht="26.25" x14ac:dyDescent="0.25">
      <c r="A77" s="176"/>
      <c r="B77" s="177" t="s">
        <v>549</v>
      </c>
      <c r="C77" s="178" t="s">
        <v>15</v>
      </c>
      <c r="D77" s="179">
        <v>6</v>
      </c>
      <c r="E77" s="43"/>
      <c r="F77" s="188" t="str">
        <f>IF(E77="-","Rate Only",IF(E77="","",ROUND($D77*E77,2)))</f>
        <v/>
      </c>
    </row>
    <row r="78" spans="1:6" x14ac:dyDescent="0.25">
      <c r="A78" s="181"/>
      <c r="B78" s="182"/>
      <c r="C78" s="183"/>
      <c r="D78" s="184"/>
      <c r="E78" s="185"/>
      <c r="F78" s="186"/>
    </row>
    <row r="79" spans="1:6" x14ac:dyDescent="0.25">
      <c r="A79" s="170"/>
      <c r="B79" s="189"/>
      <c r="C79" s="190"/>
      <c r="D79" s="191"/>
      <c r="E79" s="174"/>
      <c r="F79" s="174"/>
    </row>
    <row r="80" spans="1:6" x14ac:dyDescent="0.25">
      <c r="A80" s="176"/>
      <c r="B80" s="457" t="s">
        <v>33</v>
      </c>
      <c r="C80" s="458"/>
      <c r="D80" s="458"/>
      <c r="E80" s="459"/>
      <c r="F80" s="192" t="str">
        <f>IF(SUM(F47:F78)&gt;0,SUM(F47:F78)," ")</f>
        <v xml:space="preserve"> </v>
      </c>
    </row>
    <row r="81" spans="1:6" x14ac:dyDescent="0.25">
      <c r="A81" s="181"/>
      <c r="B81" s="193"/>
      <c r="C81" s="194"/>
      <c r="D81" s="195"/>
      <c r="E81" s="185"/>
      <c r="F81" s="185"/>
    </row>
    <row r="82" spans="1:6" x14ac:dyDescent="0.25">
      <c r="B82" s="197"/>
      <c r="C82" s="198"/>
    </row>
    <row r="83" spans="1:6" ht="15" customHeight="1" x14ac:dyDescent="0.25">
      <c r="A83" s="170"/>
      <c r="B83" s="171"/>
      <c r="C83" s="172"/>
      <c r="D83" s="173"/>
      <c r="E83" s="174"/>
      <c r="F83" s="174"/>
    </row>
    <row r="84" spans="1:6" x14ac:dyDescent="0.25">
      <c r="A84" s="176" t="s">
        <v>0</v>
      </c>
      <c r="B84" s="177" t="s">
        <v>1</v>
      </c>
      <c r="C84" s="178" t="s">
        <v>2</v>
      </c>
      <c r="D84" s="179" t="s">
        <v>3</v>
      </c>
      <c r="E84" s="180" t="s">
        <v>4</v>
      </c>
      <c r="F84" s="180" t="s">
        <v>5</v>
      </c>
    </row>
    <row r="85" spans="1:6" x14ac:dyDescent="0.25">
      <c r="A85" s="181"/>
      <c r="B85" s="182"/>
      <c r="C85" s="183"/>
      <c r="D85" s="184"/>
      <c r="E85" s="185"/>
      <c r="F85" s="185"/>
    </row>
    <row r="86" spans="1:6" x14ac:dyDescent="0.25">
      <c r="A86" s="170"/>
      <c r="B86" s="189"/>
      <c r="C86" s="190"/>
      <c r="D86" s="191"/>
      <c r="E86" s="174"/>
      <c r="F86" s="174"/>
    </row>
    <row r="87" spans="1:6" x14ac:dyDescent="0.25">
      <c r="A87" s="176"/>
      <c r="B87" s="457" t="s">
        <v>34</v>
      </c>
      <c r="C87" s="458"/>
      <c r="D87" s="458"/>
      <c r="E87" s="459"/>
      <c r="F87" s="187" t="str">
        <f>F80</f>
        <v xml:space="preserve"> </v>
      </c>
    </row>
    <row r="88" spans="1:6" x14ac:dyDescent="0.25">
      <c r="A88" s="181"/>
      <c r="B88" s="193"/>
      <c r="C88" s="194"/>
      <c r="D88" s="195"/>
      <c r="E88" s="185"/>
      <c r="F88" s="185"/>
    </row>
    <row r="89" spans="1:6" ht="26.25" x14ac:dyDescent="0.25">
      <c r="A89" s="176"/>
      <c r="B89" s="177" t="s">
        <v>79</v>
      </c>
      <c r="C89" s="178"/>
      <c r="D89" s="179"/>
      <c r="E89" s="186"/>
      <c r="F89" s="186"/>
    </row>
    <row r="90" spans="1:6" x14ac:dyDescent="0.25">
      <c r="A90" s="176"/>
      <c r="B90" s="177"/>
      <c r="C90" s="178"/>
      <c r="D90" s="179"/>
      <c r="E90" s="186"/>
      <c r="F90" s="186"/>
    </row>
    <row r="91" spans="1:6" ht="51.75" x14ac:dyDescent="0.25">
      <c r="A91" s="176"/>
      <c r="B91" s="177" t="s">
        <v>611</v>
      </c>
      <c r="C91" s="178" t="s">
        <v>84</v>
      </c>
      <c r="D91" s="179">
        <v>1</v>
      </c>
      <c r="E91" s="43"/>
      <c r="F91" s="188" t="str">
        <f t="shared" ref="F91" si="27">IF(E91="-","Rate Only",IF(E91="","",ROUND($D91*E91,2)))</f>
        <v/>
      </c>
    </row>
    <row r="92" spans="1:6" x14ac:dyDescent="0.25">
      <c r="A92" s="176"/>
      <c r="B92" s="177"/>
      <c r="C92" s="178"/>
      <c r="D92" s="179"/>
      <c r="E92" s="186"/>
      <c r="F92" s="186"/>
    </row>
    <row r="93" spans="1:6" ht="51.75" x14ac:dyDescent="0.25">
      <c r="A93" s="176"/>
      <c r="B93" s="177" t="s">
        <v>80</v>
      </c>
      <c r="C93" s="178" t="s">
        <v>84</v>
      </c>
      <c r="D93" s="179">
        <v>1</v>
      </c>
      <c r="E93" s="43"/>
      <c r="F93" s="188" t="str">
        <f t="shared" ref="F93:F95" si="28">IF(E93="-","Rate Only",IF(E93="","",ROUND($D93*E93,2)))</f>
        <v/>
      </c>
    </row>
    <row r="94" spans="1:6" x14ac:dyDescent="0.25">
      <c r="A94" s="176"/>
      <c r="B94" s="177"/>
      <c r="C94" s="178"/>
      <c r="D94" s="179"/>
      <c r="E94" s="186"/>
      <c r="F94" s="186"/>
    </row>
    <row r="95" spans="1:6" ht="39" x14ac:dyDescent="0.25">
      <c r="A95" s="176"/>
      <c r="B95" s="177" t="s">
        <v>612</v>
      </c>
      <c r="C95" s="178" t="s">
        <v>85</v>
      </c>
      <c r="D95" s="179">
        <v>1</v>
      </c>
      <c r="E95" s="187">
        <v>480000</v>
      </c>
      <c r="F95" s="188">
        <f t="shared" si="28"/>
        <v>480000</v>
      </c>
    </row>
    <row r="96" spans="1:6" x14ac:dyDescent="0.25">
      <c r="A96" s="176"/>
      <c r="B96" s="177"/>
      <c r="C96" s="178"/>
      <c r="D96" s="179"/>
      <c r="E96" s="186"/>
      <c r="F96" s="186"/>
    </row>
    <row r="97" spans="1:6" ht="26.25" x14ac:dyDescent="0.25">
      <c r="A97" s="176"/>
      <c r="B97" s="177" t="s">
        <v>81</v>
      </c>
      <c r="C97" s="178" t="s">
        <v>19</v>
      </c>
      <c r="D97" s="200">
        <f>E95</f>
        <v>480000</v>
      </c>
      <c r="E97" s="201"/>
      <c r="F97" s="188" t="str">
        <f t="shared" ref="F97" si="29">IF(E97="-","Rate Only",IF(E97="","",ROUND($D97*E97,2)))</f>
        <v/>
      </c>
    </row>
    <row r="98" spans="1:6" x14ac:dyDescent="0.25">
      <c r="A98" s="176"/>
      <c r="B98" s="177"/>
      <c r="C98" s="178"/>
      <c r="D98" s="179"/>
      <c r="E98" s="186"/>
      <c r="F98" s="186"/>
    </row>
    <row r="99" spans="1:6" ht="39" x14ac:dyDescent="0.25">
      <c r="A99" s="176"/>
      <c r="B99" s="28" t="s">
        <v>742</v>
      </c>
      <c r="C99" s="178" t="s">
        <v>85</v>
      </c>
      <c r="D99" s="179">
        <v>1</v>
      </c>
      <c r="E99" s="187">
        <v>120000</v>
      </c>
      <c r="F99" s="188">
        <f t="shared" ref="F99" si="30">IF(E99="-","Rate Only",IF(E99="","",ROUND($D99*E99,2)))</f>
        <v>120000</v>
      </c>
    </row>
    <row r="100" spans="1:6" x14ac:dyDescent="0.25">
      <c r="A100" s="176"/>
      <c r="B100" s="28"/>
      <c r="C100" s="178"/>
      <c r="D100" s="179"/>
      <c r="E100" s="186"/>
      <c r="F100" s="186"/>
    </row>
    <row r="101" spans="1:6" ht="26.25" x14ac:dyDescent="0.25">
      <c r="A101" s="176"/>
      <c r="B101" s="28" t="s">
        <v>82</v>
      </c>
      <c r="C101" s="178" t="s">
        <v>19</v>
      </c>
      <c r="D101" s="200">
        <f>E99</f>
        <v>120000</v>
      </c>
      <c r="E101" s="201"/>
      <c r="F101" s="188" t="str">
        <f t="shared" ref="F101" si="31">IF(E101="-","Rate Only",IF(E101="","",ROUND($D101*E101,2)))</f>
        <v/>
      </c>
    </row>
    <row r="102" spans="1:6" x14ac:dyDescent="0.25">
      <c r="A102" s="176"/>
      <c r="B102" s="177"/>
      <c r="C102" s="178"/>
      <c r="D102" s="179"/>
      <c r="E102" s="186"/>
      <c r="F102" s="186"/>
    </row>
    <row r="103" spans="1:6" ht="26.25" x14ac:dyDescent="0.25">
      <c r="A103" s="176"/>
      <c r="B103" s="28" t="s">
        <v>743</v>
      </c>
      <c r="C103" s="206" t="s">
        <v>85</v>
      </c>
      <c r="D103" s="58">
        <v>1</v>
      </c>
      <c r="E103" s="52">
        <v>50000</v>
      </c>
      <c r="F103" s="47">
        <f t="shared" ref="F103:F105" si="32">IF(E103="-","Rate Only",IF(E103="","",ROUND($D103*E103,2)))</f>
        <v>50000</v>
      </c>
    </row>
    <row r="104" spans="1:6" x14ac:dyDescent="0.25">
      <c r="A104" s="176"/>
      <c r="B104" s="28"/>
      <c r="C104" s="206"/>
      <c r="D104" s="58"/>
      <c r="E104" s="51" t="s">
        <v>688</v>
      </c>
      <c r="F104" s="47" t="str">
        <f t="shared" si="32"/>
        <v/>
      </c>
    </row>
    <row r="105" spans="1:6" ht="26.25" x14ac:dyDescent="0.25">
      <c r="A105" s="176"/>
      <c r="B105" s="28" t="s">
        <v>83</v>
      </c>
      <c r="C105" s="206" t="s">
        <v>19</v>
      </c>
      <c r="D105" s="96">
        <f>E103</f>
        <v>50000</v>
      </c>
      <c r="E105" s="99"/>
      <c r="F105" s="47" t="str">
        <f t="shared" si="32"/>
        <v/>
      </c>
    </row>
    <row r="106" spans="1:6" x14ac:dyDescent="0.25">
      <c r="A106" s="176"/>
      <c r="B106" s="177"/>
      <c r="C106" s="178"/>
      <c r="D106" s="200"/>
      <c r="E106" s="201"/>
      <c r="F106" s="202"/>
    </row>
    <row r="107" spans="1:6" x14ac:dyDescent="0.25">
      <c r="A107" s="176"/>
      <c r="B107" s="177" t="s">
        <v>86</v>
      </c>
      <c r="C107" s="178"/>
      <c r="D107" s="179"/>
      <c r="E107" s="186"/>
      <c r="F107" s="186"/>
    </row>
    <row r="108" spans="1:6" x14ac:dyDescent="0.25">
      <c r="A108" s="176"/>
      <c r="B108" s="177"/>
      <c r="C108" s="178"/>
      <c r="D108" s="179"/>
      <c r="E108" s="186"/>
      <c r="F108" s="186"/>
    </row>
    <row r="109" spans="1:6" ht="26.25" x14ac:dyDescent="0.25">
      <c r="A109" s="176"/>
      <c r="B109" s="177" t="s">
        <v>613</v>
      </c>
      <c r="C109" s="178" t="s">
        <v>735</v>
      </c>
      <c r="D109" s="179">
        <v>15</v>
      </c>
      <c r="E109" s="43"/>
      <c r="F109" s="188" t="str">
        <f>IF(E109="-","Rate Only",IF(E109="","",ROUND($D109*E109,2)))</f>
        <v/>
      </c>
    </row>
    <row r="110" spans="1:6" x14ac:dyDescent="0.25">
      <c r="A110" s="176"/>
      <c r="B110" s="177"/>
      <c r="C110" s="178"/>
      <c r="D110" s="200"/>
      <c r="E110" s="201"/>
      <c r="F110" s="202"/>
    </row>
    <row r="111" spans="1:6" ht="39" x14ac:dyDescent="0.25">
      <c r="A111" s="176"/>
      <c r="B111" s="177" t="s">
        <v>87</v>
      </c>
      <c r="C111" s="178" t="s">
        <v>735</v>
      </c>
      <c r="D111" s="179">
        <v>20</v>
      </c>
      <c r="E111" s="43"/>
      <c r="F111" s="188" t="str">
        <f>IF(E111="-","Rate Only",IF(E111="","",ROUND($D111*E111,2)))</f>
        <v/>
      </c>
    </row>
    <row r="112" spans="1:6" x14ac:dyDescent="0.25">
      <c r="A112" s="176"/>
      <c r="B112" s="177"/>
      <c r="E112" s="43"/>
      <c r="F112" s="202"/>
    </row>
    <row r="113" spans="1:6" x14ac:dyDescent="0.25">
      <c r="A113" s="176"/>
      <c r="B113" s="177"/>
      <c r="E113" s="43"/>
      <c r="F113" s="202"/>
    </row>
    <row r="114" spans="1:6" x14ac:dyDescent="0.25">
      <c r="A114" s="170"/>
      <c r="B114" s="189"/>
      <c r="C114" s="190"/>
      <c r="D114" s="191"/>
      <c r="E114" s="174"/>
      <c r="F114" s="174"/>
    </row>
    <row r="115" spans="1:6" x14ac:dyDescent="0.25">
      <c r="A115" s="176"/>
      <c r="B115" s="457" t="s">
        <v>33</v>
      </c>
      <c r="C115" s="458"/>
      <c r="D115" s="458"/>
      <c r="E115" s="459"/>
      <c r="F115" s="192">
        <f>IF(SUM(F83:F111)&gt;0,SUM(F83:F111)," ")</f>
        <v>650000</v>
      </c>
    </row>
    <row r="116" spans="1:6" x14ac:dyDescent="0.25">
      <c r="A116" s="181"/>
      <c r="B116" s="193"/>
      <c r="C116" s="194"/>
      <c r="D116" s="195"/>
      <c r="E116" s="185"/>
      <c r="F116" s="185"/>
    </row>
    <row r="117" spans="1:6" x14ac:dyDescent="0.25">
      <c r="B117" s="197"/>
      <c r="C117" s="198"/>
    </row>
    <row r="118" spans="1:6" ht="15" customHeight="1" x14ac:dyDescent="0.25">
      <c r="A118" s="170"/>
      <c r="B118" s="171"/>
      <c r="C118" s="172"/>
      <c r="D118" s="173"/>
      <c r="E118" s="174"/>
      <c r="F118" s="174"/>
    </row>
    <row r="119" spans="1:6" x14ac:dyDescent="0.25">
      <c r="A119" s="176" t="s">
        <v>0</v>
      </c>
      <c r="B119" s="177" t="s">
        <v>1</v>
      </c>
      <c r="C119" s="178" t="s">
        <v>2</v>
      </c>
      <c r="D119" s="179" t="s">
        <v>3</v>
      </c>
      <c r="E119" s="180" t="s">
        <v>4</v>
      </c>
      <c r="F119" s="180" t="s">
        <v>5</v>
      </c>
    </row>
    <row r="120" spans="1:6" x14ac:dyDescent="0.25">
      <c r="A120" s="181"/>
      <c r="B120" s="182"/>
      <c r="C120" s="183"/>
      <c r="D120" s="184"/>
      <c r="E120" s="185"/>
      <c r="F120" s="185"/>
    </row>
    <row r="121" spans="1:6" x14ac:dyDescent="0.25">
      <c r="A121" s="170"/>
      <c r="B121" s="189"/>
      <c r="C121" s="190"/>
      <c r="D121" s="191"/>
      <c r="E121" s="174"/>
      <c r="F121" s="174"/>
    </row>
    <row r="122" spans="1:6" x14ac:dyDescent="0.25">
      <c r="A122" s="176"/>
      <c r="B122" s="457" t="s">
        <v>34</v>
      </c>
      <c r="C122" s="458"/>
      <c r="D122" s="458"/>
      <c r="E122" s="459"/>
      <c r="F122" s="187">
        <f>F115</f>
        <v>650000</v>
      </c>
    </row>
    <row r="123" spans="1:6" x14ac:dyDescent="0.25">
      <c r="A123" s="181"/>
      <c r="B123" s="193"/>
      <c r="C123" s="194"/>
      <c r="D123" s="195"/>
      <c r="E123" s="185"/>
      <c r="F123" s="185"/>
    </row>
    <row r="124" spans="1:6" ht="26.25" x14ac:dyDescent="0.25">
      <c r="A124" s="176"/>
      <c r="B124" s="177" t="s">
        <v>88</v>
      </c>
      <c r="C124" s="178" t="s">
        <v>735</v>
      </c>
      <c r="D124" s="179">
        <v>20</v>
      </c>
      <c r="E124" s="43"/>
      <c r="F124" s="188" t="str">
        <f t="shared" ref="F124" si="33">IF(E124="-","Rate Only",IF(E124="","",ROUND($D124*E124,2)))</f>
        <v/>
      </c>
    </row>
    <row r="125" spans="1:6" x14ac:dyDescent="0.25">
      <c r="A125" s="176"/>
      <c r="B125" s="177"/>
      <c r="C125" s="178"/>
      <c r="D125" s="179"/>
      <c r="E125" s="186"/>
      <c r="F125" s="186"/>
    </row>
    <row r="126" spans="1:6" ht="26.25" x14ac:dyDescent="0.25">
      <c r="A126" s="176"/>
      <c r="B126" s="177" t="s">
        <v>614</v>
      </c>
      <c r="C126" s="178" t="s">
        <v>735</v>
      </c>
      <c r="D126" s="179">
        <v>10</v>
      </c>
      <c r="E126" s="43"/>
      <c r="F126" s="188" t="str">
        <f t="shared" ref="F126" si="34">IF(E126="-","Rate Only",IF(E126="","",ROUND($D126*E126,2)))</f>
        <v/>
      </c>
    </row>
    <row r="127" spans="1:6" x14ac:dyDescent="0.25">
      <c r="A127" s="176"/>
      <c r="B127" s="177"/>
      <c r="C127" s="178"/>
      <c r="D127" s="179"/>
      <c r="E127" s="186"/>
      <c r="F127" s="186"/>
    </row>
    <row r="128" spans="1:6" ht="17.25" x14ac:dyDescent="0.25">
      <c r="A128" s="176"/>
      <c r="B128" s="177" t="s">
        <v>89</v>
      </c>
      <c r="C128" s="178" t="s">
        <v>735</v>
      </c>
      <c r="D128" s="179">
        <v>50</v>
      </c>
      <c r="E128" s="43"/>
      <c r="F128" s="188" t="str">
        <f t="shared" ref="F128" si="35">IF(E128="-","Rate Only",IF(E128="","",ROUND($D128*E128,2)))</f>
        <v/>
      </c>
    </row>
    <row r="129" spans="1:6" x14ac:dyDescent="0.25">
      <c r="A129" s="176"/>
      <c r="B129" s="177"/>
      <c r="C129" s="178"/>
      <c r="D129" s="179"/>
      <c r="E129" s="186"/>
      <c r="F129" s="186"/>
    </row>
    <row r="130" spans="1:6" ht="17.25" x14ac:dyDescent="0.25">
      <c r="A130" s="176"/>
      <c r="B130" s="177" t="s">
        <v>90</v>
      </c>
      <c r="C130" s="178" t="s">
        <v>735</v>
      </c>
      <c r="D130" s="179">
        <v>5</v>
      </c>
      <c r="E130" s="43"/>
      <c r="F130" s="188" t="str">
        <f t="shared" ref="F130" si="36">IF(E130="-","Rate Only",IF(E130="","",ROUND($D130*E130,2)))</f>
        <v/>
      </c>
    </row>
    <row r="131" spans="1:6" x14ac:dyDescent="0.25">
      <c r="A131" s="176"/>
      <c r="B131" s="177"/>
      <c r="C131" s="178"/>
      <c r="D131" s="179"/>
      <c r="E131" s="186"/>
      <c r="F131" s="186"/>
    </row>
    <row r="132" spans="1:6" ht="26.25" x14ac:dyDescent="0.25">
      <c r="A132" s="176">
        <v>14.04</v>
      </c>
      <c r="B132" s="177" t="s">
        <v>91</v>
      </c>
      <c r="C132" s="178" t="s">
        <v>15</v>
      </c>
      <c r="D132" s="179">
        <v>10</v>
      </c>
      <c r="E132" s="43"/>
      <c r="F132" s="188" t="str">
        <f t="shared" ref="F132" si="37">IF(E132="-","Rate Only",IF(E132="","",ROUND($D132*E132,2)))</f>
        <v/>
      </c>
    </row>
    <row r="133" spans="1:6" x14ac:dyDescent="0.25">
      <c r="A133" s="176"/>
      <c r="B133" s="177"/>
      <c r="C133" s="178"/>
      <c r="D133" s="179"/>
      <c r="E133" s="186"/>
      <c r="F133" s="186"/>
    </row>
    <row r="134" spans="1:6" x14ac:dyDescent="0.25">
      <c r="A134" s="176">
        <v>14.05</v>
      </c>
      <c r="B134" s="177" t="s">
        <v>615</v>
      </c>
      <c r="C134" s="178"/>
      <c r="D134" s="179"/>
      <c r="E134" s="186"/>
      <c r="F134" s="186"/>
    </row>
    <row r="135" spans="1:6" x14ac:dyDescent="0.25">
      <c r="A135" s="176"/>
      <c r="B135" s="177"/>
      <c r="C135" s="178"/>
      <c r="D135" s="179"/>
      <c r="E135" s="186"/>
      <c r="F135" s="186"/>
    </row>
    <row r="136" spans="1:6" ht="54.75" customHeight="1" x14ac:dyDescent="0.25">
      <c r="A136" s="176"/>
      <c r="B136" s="177" t="s">
        <v>616</v>
      </c>
      <c r="C136" s="178" t="s">
        <v>92</v>
      </c>
      <c r="D136" s="179">
        <v>16</v>
      </c>
      <c r="E136" s="43"/>
      <c r="F136" s="188" t="str">
        <f t="shared" ref="F136" si="38">IF(E136="-","Rate Only",IF(E136="","",ROUND($D136*E136,2)))</f>
        <v/>
      </c>
    </row>
    <row r="137" spans="1:6" x14ac:dyDescent="0.25">
      <c r="A137" s="176"/>
      <c r="B137" s="177"/>
      <c r="C137" s="178"/>
      <c r="D137" s="179"/>
      <c r="E137" s="186"/>
      <c r="F137" s="186"/>
    </row>
    <row r="138" spans="1:6" ht="39" x14ac:dyDescent="0.25">
      <c r="A138" s="176"/>
      <c r="B138" s="177" t="s">
        <v>617</v>
      </c>
      <c r="C138" s="178" t="s">
        <v>15</v>
      </c>
      <c r="D138" s="179">
        <v>4</v>
      </c>
      <c r="E138" s="43"/>
      <c r="F138" s="188" t="str">
        <f t="shared" ref="F138" si="39">IF(E138="-","Rate Only",IF(E138="","",ROUND($D138*E138,2)))</f>
        <v/>
      </c>
    </row>
    <row r="139" spans="1:6" x14ac:dyDescent="0.25">
      <c r="A139" s="176"/>
      <c r="B139" s="177"/>
      <c r="C139" s="178"/>
      <c r="D139" s="179"/>
      <c r="E139" s="186"/>
      <c r="F139" s="186"/>
    </row>
    <row r="140" spans="1:6" ht="39" x14ac:dyDescent="0.25">
      <c r="A140" s="176"/>
      <c r="B140" s="177" t="s">
        <v>93</v>
      </c>
      <c r="C140" s="178" t="s">
        <v>15</v>
      </c>
      <c r="D140" s="179">
        <v>4</v>
      </c>
      <c r="E140" s="43"/>
      <c r="F140" s="188" t="str">
        <f t="shared" ref="F140" si="40">IF(E140="-","Rate Only",IF(E140="","",ROUND($D140*E140,2)))</f>
        <v/>
      </c>
    </row>
    <row r="141" spans="1:6" x14ac:dyDescent="0.25">
      <c r="A141" s="176"/>
      <c r="B141" s="177"/>
      <c r="C141" s="178"/>
      <c r="D141" s="179"/>
      <c r="E141" s="187"/>
      <c r="F141" s="202"/>
    </row>
    <row r="142" spans="1:6" ht="26.25" x14ac:dyDescent="0.25">
      <c r="A142" s="176">
        <v>14.07</v>
      </c>
      <c r="B142" s="177" t="s">
        <v>94</v>
      </c>
      <c r="C142" s="178"/>
      <c r="D142" s="179"/>
      <c r="E142" s="186"/>
      <c r="F142" s="186"/>
    </row>
    <row r="143" spans="1:6" x14ac:dyDescent="0.25">
      <c r="A143" s="176"/>
      <c r="B143" s="177"/>
      <c r="C143" s="178"/>
      <c r="D143" s="179"/>
      <c r="E143" s="186"/>
      <c r="F143" s="186"/>
    </row>
    <row r="144" spans="1:6" ht="51.75" x14ac:dyDescent="0.25">
      <c r="A144" s="176"/>
      <c r="B144" s="177" t="s">
        <v>618</v>
      </c>
      <c r="C144" s="178" t="s">
        <v>17</v>
      </c>
      <c r="D144" s="179">
        <v>1</v>
      </c>
      <c r="E144" s="203">
        <v>6000000</v>
      </c>
      <c r="F144" s="188">
        <f>IF(E144="-","Rate Only",IF(E144="","",ROUND($D144*E144,2)))</f>
        <v>6000000</v>
      </c>
    </row>
    <row r="145" spans="1:6" x14ac:dyDescent="0.25">
      <c r="A145" s="176"/>
      <c r="B145" s="177"/>
      <c r="C145" s="178"/>
      <c r="D145" s="179"/>
      <c r="E145" s="186"/>
      <c r="F145" s="186"/>
    </row>
    <row r="146" spans="1:6" ht="26.25" x14ac:dyDescent="0.25">
      <c r="A146" s="176"/>
      <c r="B146" s="177" t="s">
        <v>95</v>
      </c>
      <c r="C146" s="178" t="s">
        <v>19</v>
      </c>
      <c r="D146" s="200">
        <f>E144</f>
        <v>6000000</v>
      </c>
      <c r="E146" s="201"/>
      <c r="F146" s="188" t="str">
        <f>IF(E146="-","Rate Only",IF(E146="","",ROUND($D146*E146,2)))</f>
        <v/>
      </c>
    </row>
    <row r="147" spans="1:6" x14ac:dyDescent="0.25">
      <c r="A147" s="176"/>
      <c r="B147" s="177"/>
      <c r="C147" s="178"/>
      <c r="D147" s="179"/>
      <c r="E147" s="187"/>
      <c r="F147" s="202"/>
    </row>
    <row r="148" spans="1:6" x14ac:dyDescent="0.25">
      <c r="A148" s="176"/>
      <c r="B148" s="177"/>
      <c r="C148" s="178"/>
      <c r="D148" s="179"/>
      <c r="E148" s="187"/>
      <c r="F148" s="202"/>
    </row>
    <row r="149" spans="1:6" x14ac:dyDescent="0.25">
      <c r="A149" s="176"/>
      <c r="B149" s="177"/>
      <c r="C149" s="178"/>
      <c r="D149" s="179"/>
      <c r="E149" s="187"/>
      <c r="F149" s="202"/>
    </row>
    <row r="150" spans="1:6" x14ac:dyDescent="0.25">
      <c r="A150" s="176"/>
      <c r="B150" s="177"/>
      <c r="C150" s="178"/>
      <c r="D150" s="179"/>
      <c r="E150" s="187"/>
      <c r="F150" s="202"/>
    </row>
    <row r="151" spans="1:6" x14ac:dyDescent="0.25">
      <c r="A151" s="176"/>
      <c r="B151" s="177"/>
      <c r="C151" s="178"/>
      <c r="D151" s="179"/>
      <c r="E151" s="186"/>
      <c r="F151" s="186"/>
    </row>
    <row r="152" spans="1:6" x14ac:dyDescent="0.25">
      <c r="A152" s="170"/>
      <c r="B152" s="189"/>
      <c r="C152" s="190"/>
      <c r="D152" s="191"/>
      <c r="E152" s="174"/>
      <c r="F152" s="174"/>
    </row>
    <row r="153" spans="1:6" x14ac:dyDescent="0.25">
      <c r="A153" s="176"/>
      <c r="B153" s="457" t="s">
        <v>33</v>
      </c>
      <c r="C153" s="458"/>
      <c r="D153" s="458"/>
      <c r="E153" s="459"/>
      <c r="F153" s="192">
        <f>IF(SUM(F122:F151)&gt;0,SUM(F122:F151)," ")</f>
        <v>6650000</v>
      </c>
    </row>
    <row r="154" spans="1:6" x14ac:dyDescent="0.25">
      <c r="A154" s="181"/>
      <c r="B154" s="193"/>
      <c r="C154" s="194"/>
      <c r="D154" s="195"/>
      <c r="E154" s="185"/>
      <c r="F154" s="185"/>
    </row>
    <row r="155" spans="1:6" x14ac:dyDescent="0.25">
      <c r="B155" s="197"/>
      <c r="C155" s="198"/>
    </row>
    <row r="156" spans="1:6" ht="15" customHeight="1" x14ac:dyDescent="0.25">
      <c r="A156" s="170"/>
      <c r="B156" s="171"/>
      <c r="C156" s="172"/>
      <c r="D156" s="173"/>
      <c r="E156" s="174"/>
      <c r="F156" s="174"/>
    </row>
    <row r="157" spans="1:6" x14ac:dyDescent="0.25">
      <c r="A157" s="176" t="s">
        <v>0</v>
      </c>
      <c r="B157" s="177" t="s">
        <v>1</v>
      </c>
      <c r="C157" s="178" t="s">
        <v>2</v>
      </c>
      <c r="D157" s="179" t="s">
        <v>3</v>
      </c>
      <c r="E157" s="180" t="s">
        <v>4</v>
      </c>
      <c r="F157" s="180" t="s">
        <v>5</v>
      </c>
    </row>
    <row r="158" spans="1:6" x14ac:dyDescent="0.25">
      <c r="A158" s="181"/>
      <c r="B158" s="182"/>
      <c r="C158" s="183"/>
      <c r="D158" s="184"/>
      <c r="E158" s="185"/>
      <c r="F158" s="185"/>
    </row>
    <row r="159" spans="1:6" x14ac:dyDescent="0.25">
      <c r="A159" s="170"/>
      <c r="B159" s="189"/>
      <c r="C159" s="190"/>
      <c r="D159" s="191"/>
      <c r="E159" s="174"/>
      <c r="F159" s="174"/>
    </row>
    <row r="160" spans="1:6" x14ac:dyDescent="0.25">
      <c r="A160" s="176"/>
      <c r="B160" s="457" t="s">
        <v>34</v>
      </c>
      <c r="C160" s="458"/>
      <c r="D160" s="458"/>
      <c r="E160" s="459"/>
      <c r="F160" s="187">
        <f>F153</f>
        <v>6650000</v>
      </c>
    </row>
    <row r="161" spans="1:6" x14ac:dyDescent="0.25">
      <c r="A161" s="181"/>
      <c r="B161" s="193"/>
      <c r="C161" s="194"/>
      <c r="D161" s="195"/>
      <c r="E161" s="185"/>
      <c r="F161" s="185"/>
    </row>
    <row r="162" spans="1:6" x14ac:dyDescent="0.25">
      <c r="A162" s="176"/>
      <c r="B162" s="177"/>
      <c r="C162" s="178"/>
      <c r="D162" s="179"/>
      <c r="E162" s="186"/>
      <c r="F162" s="186"/>
    </row>
    <row r="163" spans="1:6" x14ac:dyDescent="0.25">
      <c r="A163" s="176">
        <v>14.08</v>
      </c>
      <c r="B163" s="177" t="s">
        <v>96</v>
      </c>
      <c r="C163" s="178"/>
      <c r="D163" s="179"/>
      <c r="E163" s="186"/>
      <c r="F163" s="186"/>
    </row>
    <row r="164" spans="1:6" x14ac:dyDescent="0.25">
      <c r="A164" s="176"/>
      <c r="B164" s="177"/>
      <c r="C164" s="178"/>
      <c r="D164" s="179"/>
      <c r="E164" s="186"/>
      <c r="F164" s="186"/>
    </row>
    <row r="165" spans="1:6" x14ac:dyDescent="0.25">
      <c r="A165" s="176"/>
      <c r="B165" s="177" t="s">
        <v>97</v>
      </c>
      <c r="C165" s="178"/>
      <c r="D165" s="179"/>
      <c r="E165" s="186"/>
      <c r="F165" s="186"/>
    </row>
    <row r="166" spans="1:6" x14ac:dyDescent="0.25">
      <c r="A166" s="176"/>
      <c r="B166" s="177"/>
      <c r="C166" s="178"/>
      <c r="D166" s="179"/>
      <c r="E166" s="186"/>
      <c r="F166" s="186"/>
    </row>
    <row r="167" spans="1:6" ht="25.5" x14ac:dyDescent="0.25">
      <c r="A167" s="176"/>
      <c r="B167" s="177" t="s">
        <v>98</v>
      </c>
      <c r="C167" s="178" t="s">
        <v>84</v>
      </c>
      <c r="D167" s="179">
        <v>1</v>
      </c>
      <c r="E167" s="43"/>
      <c r="F167" s="188" t="str">
        <f t="shared" ref="F167" si="41">IF(E167="-","Rate Only",IF(E167="","",ROUND($D167*E167,2)))</f>
        <v/>
      </c>
    </row>
    <row r="168" spans="1:6" x14ac:dyDescent="0.25">
      <c r="A168" s="176"/>
      <c r="B168" s="177"/>
      <c r="C168" s="178"/>
      <c r="D168" s="179"/>
      <c r="E168" s="186"/>
      <c r="F168" s="186"/>
    </row>
    <row r="169" spans="1:6" x14ac:dyDescent="0.25">
      <c r="A169" s="176"/>
      <c r="B169" s="177" t="s">
        <v>99</v>
      </c>
      <c r="C169" s="178" t="s">
        <v>51</v>
      </c>
      <c r="D169" s="179">
        <v>40</v>
      </c>
      <c r="E169" s="43"/>
      <c r="F169" s="188" t="str">
        <f t="shared" ref="F169" si="42">IF(E169="-","Rate Only",IF(E169="","",ROUND($D169*E169,2)))</f>
        <v/>
      </c>
    </row>
    <row r="170" spans="1:6" x14ac:dyDescent="0.25">
      <c r="A170" s="176"/>
      <c r="B170" s="177"/>
      <c r="C170" s="178"/>
      <c r="D170" s="179"/>
      <c r="E170" s="186"/>
      <c r="F170" s="186"/>
    </row>
    <row r="171" spans="1:6" ht="26.25" x14ac:dyDescent="0.25">
      <c r="A171" s="176"/>
      <c r="B171" s="177" t="s">
        <v>100</v>
      </c>
      <c r="C171" s="178"/>
      <c r="D171" s="179"/>
      <c r="E171" s="186"/>
      <c r="F171" s="186"/>
    </row>
    <row r="172" spans="1:6" x14ac:dyDescent="0.25">
      <c r="A172" s="176"/>
      <c r="B172" s="177"/>
      <c r="C172" s="178"/>
      <c r="D172" s="179"/>
      <c r="E172" s="186"/>
      <c r="F172" s="186"/>
    </row>
    <row r="173" spans="1:6" ht="25.5" x14ac:dyDescent="0.25">
      <c r="A173" s="176"/>
      <c r="B173" s="177" t="s">
        <v>98</v>
      </c>
      <c r="C173" s="178" t="s">
        <v>102</v>
      </c>
      <c r="D173" s="179">
        <v>1</v>
      </c>
      <c r="E173" s="43"/>
      <c r="F173" s="188" t="str">
        <f t="shared" ref="F173" si="43">IF(E173="-","Rate Only",IF(E173="","",ROUND($D173*E173,2)))</f>
        <v/>
      </c>
    </row>
    <row r="174" spans="1:6" x14ac:dyDescent="0.25">
      <c r="A174" s="176"/>
      <c r="B174" s="177"/>
      <c r="C174" s="178"/>
      <c r="D174" s="179"/>
      <c r="E174" s="186"/>
      <c r="F174" s="186"/>
    </row>
    <row r="175" spans="1:6" x14ac:dyDescent="0.25">
      <c r="A175" s="176"/>
      <c r="B175" s="177" t="s">
        <v>99</v>
      </c>
      <c r="C175" s="178" t="s">
        <v>51</v>
      </c>
      <c r="D175" s="179">
        <v>40</v>
      </c>
      <c r="E175" s="43"/>
      <c r="F175" s="188" t="str">
        <f t="shared" ref="F175" si="44">IF(E175="-","Rate Only",IF(E175="","",ROUND($D175*E175,2)))</f>
        <v/>
      </c>
    </row>
    <row r="176" spans="1:6" x14ac:dyDescent="0.25">
      <c r="A176" s="176"/>
      <c r="B176" s="177"/>
      <c r="C176" s="178"/>
      <c r="D176" s="179"/>
      <c r="E176" s="186"/>
      <c r="F176" s="186"/>
    </row>
    <row r="177" spans="1:6" ht="26.25" x14ac:dyDescent="0.25">
      <c r="A177" s="176" t="s">
        <v>101</v>
      </c>
      <c r="B177" s="177" t="s">
        <v>619</v>
      </c>
      <c r="C177" s="178" t="s">
        <v>51</v>
      </c>
      <c r="D177" s="179">
        <v>40</v>
      </c>
      <c r="E177" s="43"/>
      <c r="F177" s="188" t="str">
        <f t="shared" ref="F177" si="45">IF(E177="-","Rate Only",IF(E177="","",ROUND($D177*E177,2)))</f>
        <v/>
      </c>
    </row>
    <row r="178" spans="1:6" x14ac:dyDescent="0.25">
      <c r="A178" s="176"/>
      <c r="B178" s="177"/>
      <c r="C178" s="178"/>
      <c r="D178" s="179"/>
      <c r="E178" s="186"/>
      <c r="F178" s="186"/>
    </row>
    <row r="179" spans="1:6" ht="26.25" x14ac:dyDescent="0.25">
      <c r="A179" s="176" t="s">
        <v>229</v>
      </c>
      <c r="B179" s="177" t="s">
        <v>230</v>
      </c>
      <c r="C179" s="178" t="s">
        <v>231</v>
      </c>
      <c r="D179" s="179">
        <v>3</v>
      </c>
      <c r="E179" s="43"/>
      <c r="F179" s="188" t="str">
        <f t="shared" ref="F179" si="46">IF(E179="-","Rate Only",IF(E179="","",ROUND($D179*E179,2)))</f>
        <v/>
      </c>
    </row>
    <row r="180" spans="1:6" x14ac:dyDescent="0.25">
      <c r="A180" s="176"/>
      <c r="B180" s="177"/>
      <c r="C180" s="178"/>
      <c r="D180" s="179"/>
      <c r="E180" s="187"/>
      <c r="F180" s="202"/>
    </row>
    <row r="181" spans="1:6" x14ac:dyDescent="0.25">
      <c r="A181" s="176"/>
      <c r="B181" s="177"/>
      <c r="C181" s="178"/>
      <c r="D181" s="179"/>
      <c r="E181" s="187"/>
      <c r="F181" s="202"/>
    </row>
    <row r="182" spans="1:6" x14ac:dyDescent="0.25">
      <c r="A182" s="176"/>
      <c r="B182" s="177"/>
      <c r="C182" s="178"/>
      <c r="D182" s="179"/>
      <c r="E182" s="187"/>
      <c r="F182" s="202"/>
    </row>
    <row r="183" spans="1:6" x14ac:dyDescent="0.25">
      <c r="A183" s="176"/>
      <c r="B183" s="177"/>
      <c r="C183" s="178"/>
      <c r="D183" s="179"/>
      <c r="E183" s="187"/>
      <c r="F183" s="202"/>
    </row>
    <row r="184" spans="1:6" x14ac:dyDescent="0.25">
      <c r="A184" s="176"/>
      <c r="B184" s="177"/>
      <c r="C184" s="178"/>
      <c r="D184" s="179"/>
      <c r="E184" s="187"/>
      <c r="F184" s="202"/>
    </row>
    <row r="185" spans="1:6" x14ac:dyDescent="0.25">
      <c r="A185" s="176"/>
      <c r="B185" s="177"/>
      <c r="C185" s="178"/>
      <c r="D185" s="179"/>
      <c r="E185" s="187"/>
      <c r="F185" s="202"/>
    </row>
    <row r="186" spans="1:6" x14ac:dyDescent="0.25">
      <c r="A186" s="176"/>
      <c r="B186" s="177"/>
      <c r="C186" s="178"/>
      <c r="D186" s="179"/>
      <c r="E186" s="187"/>
      <c r="F186" s="202"/>
    </row>
    <row r="187" spans="1:6" x14ac:dyDescent="0.25">
      <c r="A187" s="176"/>
      <c r="B187" s="177"/>
      <c r="C187" s="178"/>
      <c r="D187" s="179"/>
      <c r="E187" s="187"/>
      <c r="F187" s="202"/>
    </row>
    <row r="188" spans="1:6" x14ac:dyDescent="0.25">
      <c r="A188" s="176"/>
      <c r="B188" s="177"/>
      <c r="C188" s="178"/>
      <c r="D188" s="179"/>
      <c r="E188" s="187"/>
      <c r="F188" s="202"/>
    </row>
    <row r="189" spans="1:6" x14ac:dyDescent="0.25">
      <c r="A189" s="176"/>
      <c r="B189" s="177"/>
      <c r="C189" s="178"/>
      <c r="D189" s="179"/>
      <c r="E189" s="186"/>
      <c r="F189" s="186"/>
    </row>
    <row r="190" spans="1:6" x14ac:dyDescent="0.25">
      <c r="A190" s="176"/>
      <c r="B190" s="177"/>
      <c r="C190" s="178"/>
      <c r="D190" s="179"/>
      <c r="E190" s="186"/>
      <c r="F190" s="186"/>
    </row>
    <row r="191" spans="1:6" x14ac:dyDescent="0.25">
      <c r="A191" s="176"/>
      <c r="B191" s="177"/>
      <c r="C191" s="178"/>
      <c r="D191" s="179"/>
      <c r="E191" s="186"/>
      <c r="F191" s="186"/>
    </row>
    <row r="192" spans="1:6" x14ac:dyDescent="0.25">
      <c r="A192" s="176"/>
      <c r="B192" s="177"/>
      <c r="C192" s="178"/>
      <c r="D192" s="179"/>
      <c r="E192" s="186"/>
      <c r="F192" s="186"/>
    </row>
    <row r="193" spans="1:6" x14ac:dyDescent="0.25">
      <c r="A193" s="176"/>
      <c r="B193" s="177"/>
      <c r="C193" s="178"/>
      <c r="D193" s="179"/>
      <c r="E193" s="186"/>
      <c r="F193" s="186"/>
    </row>
    <row r="194" spans="1:6" x14ac:dyDescent="0.25">
      <c r="A194" s="176"/>
      <c r="B194" s="177"/>
      <c r="C194" s="178"/>
      <c r="D194" s="179"/>
      <c r="E194" s="186"/>
      <c r="F194" s="186"/>
    </row>
    <row r="195" spans="1:6" x14ac:dyDescent="0.25">
      <c r="A195" s="176"/>
      <c r="B195" s="177"/>
      <c r="C195" s="178"/>
      <c r="D195" s="179"/>
      <c r="E195" s="186"/>
      <c r="F195" s="186"/>
    </row>
    <row r="196" spans="1:6" x14ac:dyDescent="0.25">
      <c r="A196" s="176"/>
      <c r="B196" s="177"/>
      <c r="C196" s="178"/>
      <c r="D196" s="179"/>
      <c r="E196" s="186"/>
      <c r="F196" s="186"/>
    </row>
    <row r="197" spans="1:6" x14ac:dyDescent="0.25">
      <c r="A197" s="176"/>
      <c r="B197" s="177"/>
      <c r="C197" s="178"/>
      <c r="D197" s="179"/>
      <c r="E197" s="186"/>
      <c r="F197" s="186"/>
    </row>
    <row r="198" spans="1:6" x14ac:dyDescent="0.25">
      <c r="A198" s="170"/>
      <c r="B198" s="189"/>
      <c r="C198" s="190"/>
      <c r="D198" s="191"/>
      <c r="E198" s="174"/>
      <c r="F198" s="174"/>
    </row>
    <row r="199" spans="1:6" x14ac:dyDescent="0.25">
      <c r="A199" s="176"/>
      <c r="B199" s="457" t="s">
        <v>14</v>
      </c>
      <c r="C199" s="458"/>
      <c r="D199" s="458"/>
      <c r="E199" s="459"/>
      <c r="F199" s="192">
        <f>IF(SUM(F160:F197)&gt;0,SUM(F160:F197)," ")</f>
        <v>6650000</v>
      </c>
    </row>
    <row r="200" spans="1:6" x14ac:dyDescent="0.25">
      <c r="A200" s="181"/>
      <c r="B200" s="193"/>
      <c r="C200" s="194"/>
      <c r="D200" s="195"/>
      <c r="E200" s="185"/>
      <c r="F200" s="185"/>
    </row>
    <row r="201" spans="1:6" x14ac:dyDescent="0.25">
      <c r="C201" s="198"/>
    </row>
  </sheetData>
  <mergeCells count="9">
    <mergeCell ref="B199:E199"/>
    <mergeCell ref="B42:E42"/>
    <mergeCell ref="B80:E80"/>
    <mergeCell ref="B49:E49"/>
    <mergeCell ref="B87:E87"/>
    <mergeCell ref="B115:E115"/>
    <mergeCell ref="B122:E122"/>
    <mergeCell ref="B153:E153"/>
    <mergeCell ref="B160:E160"/>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A ROADWORKS
</oddHeader>
    <oddFooter>&amp;R&amp;8&amp;Z&amp;F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A46E6-3C76-4D19-B525-A539347F1FD0}">
  <dimension ref="A1:F41"/>
  <sheetViews>
    <sheetView view="pageLayout" zoomScale="115" zoomScaleNormal="100" zoomScalePageLayoutView="115" workbookViewId="0">
      <selection activeCell="G1" sqref="G1:O1048576"/>
    </sheetView>
  </sheetViews>
  <sheetFormatPr defaultRowHeight="15" x14ac:dyDescent="0.25"/>
  <cols>
    <col min="1" max="1" width="9.140625" style="86"/>
    <col min="2" max="2" width="33.7109375" style="30" customWidth="1"/>
    <col min="3" max="3" width="8" style="85" customWidth="1"/>
    <col min="4" max="4" width="10.85546875" style="85" customWidth="1"/>
    <col min="5" max="5" width="10.85546875" style="5" customWidth="1"/>
    <col min="6" max="6" width="13.28515625" style="5" customWidth="1"/>
  </cols>
  <sheetData>
    <row r="1" spans="1:6" ht="15" customHeight="1" x14ac:dyDescent="0.25">
      <c r="A1" s="74"/>
      <c r="B1" s="27"/>
      <c r="C1" s="65"/>
      <c r="D1" s="82"/>
      <c r="E1" s="3"/>
      <c r="F1" s="3"/>
    </row>
    <row r="2" spans="1:6" x14ac:dyDescent="0.25">
      <c r="A2" s="77" t="s">
        <v>0</v>
      </c>
      <c r="B2" s="28" t="s">
        <v>1</v>
      </c>
      <c r="C2" s="49" t="s">
        <v>2</v>
      </c>
      <c r="D2" s="58" t="s">
        <v>3</v>
      </c>
      <c r="E2" s="10" t="s">
        <v>4</v>
      </c>
      <c r="F2" s="10" t="s">
        <v>5</v>
      </c>
    </row>
    <row r="3" spans="1:6" x14ac:dyDescent="0.25">
      <c r="A3" s="79"/>
      <c r="B3" s="29"/>
      <c r="C3" s="71"/>
      <c r="D3" s="62"/>
      <c r="E3" s="9"/>
      <c r="F3" s="9"/>
    </row>
    <row r="4" spans="1:6" x14ac:dyDescent="0.25">
      <c r="A4" s="77" t="s">
        <v>550</v>
      </c>
      <c r="B4" s="28" t="s">
        <v>6</v>
      </c>
      <c r="C4" s="49"/>
      <c r="D4" s="58"/>
      <c r="E4" s="6"/>
      <c r="F4" s="6"/>
    </row>
    <row r="5" spans="1:6" x14ac:dyDescent="0.25">
      <c r="A5" s="77"/>
      <c r="B5" s="28"/>
      <c r="C5" s="49"/>
      <c r="D5" s="58"/>
      <c r="E5" s="6"/>
      <c r="F5" s="6"/>
    </row>
    <row r="6" spans="1:6" x14ac:dyDescent="0.25">
      <c r="A6" s="77" t="s">
        <v>7</v>
      </c>
      <c r="B6" s="28" t="s">
        <v>8</v>
      </c>
      <c r="C6" s="49" t="s">
        <v>9</v>
      </c>
      <c r="D6" s="58">
        <v>0.5</v>
      </c>
      <c r="E6" s="43"/>
      <c r="F6" s="47" t="str">
        <f t="shared" ref="F6" si="0">IF(E6="-","Rate Only",IF(E6="","",ROUND($D6*E6,2)))</f>
        <v/>
      </c>
    </row>
    <row r="7" spans="1:6" x14ac:dyDescent="0.25">
      <c r="A7" s="77"/>
      <c r="B7" s="28"/>
      <c r="C7" s="49"/>
      <c r="D7" s="58"/>
      <c r="E7" s="6"/>
      <c r="F7" s="6"/>
    </row>
    <row r="8" spans="1:6" ht="26.25" x14ac:dyDescent="0.25">
      <c r="A8" s="77">
        <v>17.04</v>
      </c>
      <c r="B8" s="28" t="s">
        <v>556</v>
      </c>
      <c r="C8" s="49" t="s">
        <v>20</v>
      </c>
      <c r="D8" s="58">
        <v>200</v>
      </c>
      <c r="E8" s="43"/>
      <c r="F8" s="47" t="str">
        <f t="shared" ref="F8" si="1">IF(E8="-","Rate Only",IF(E8="","",ROUND($D8*E8,2)))</f>
        <v/>
      </c>
    </row>
    <row r="9" spans="1:6" x14ac:dyDescent="0.25">
      <c r="A9" s="77"/>
      <c r="B9" s="28"/>
      <c r="C9" s="49"/>
      <c r="D9" s="58"/>
      <c r="E9" s="6"/>
      <c r="F9" s="6"/>
    </row>
    <row r="10" spans="1:6" x14ac:dyDescent="0.25">
      <c r="A10" s="77">
        <v>17.05</v>
      </c>
      <c r="B10" s="28" t="s">
        <v>669</v>
      </c>
      <c r="C10" s="49"/>
      <c r="D10" s="58"/>
      <c r="E10" s="6"/>
      <c r="F10" s="6"/>
    </row>
    <row r="11" spans="1:6" x14ac:dyDescent="0.25">
      <c r="A11" s="77"/>
      <c r="B11" s="28"/>
      <c r="C11" s="49"/>
      <c r="D11" s="58"/>
      <c r="E11" s="6"/>
      <c r="F11" s="6"/>
    </row>
    <row r="12" spans="1:6" ht="26.25" x14ac:dyDescent="0.25">
      <c r="A12" s="77"/>
      <c r="B12" s="28" t="s">
        <v>670</v>
      </c>
      <c r="C12" s="49" t="s">
        <v>21</v>
      </c>
      <c r="D12" s="58">
        <v>200</v>
      </c>
      <c r="E12" s="43"/>
      <c r="F12" s="47" t="str">
        <f t="shared" ref="F12" si="2">IF(E12="-","Rate Only",IF(E12="","",ROUND($D12*E12,2)))</f>
        <v/>
      </c>
    </row>
    <row r="13" spans="1:6" x14ac:dyDescent="0.25">
      <c r="A13" s="77"/>
      <c r="B13" s="28"/>
      <c r="C13" s="49"/>
      <c r="D13" s="58"/>
      <c r="E13" s="52"/>
      <c r="F13" s="6"/>
    </row>
    <row r="14" spans="1:6" ht="26.25" x14ac:dyDescent="0.25">
      <c r="A14" s="77"/>
      <c r="B14" s="28" t="s">
        <v>671</v>
      </c>
      <c r="C14" s="49" t="s">
        <v>21</v>
      </c>
      <c r="D14" s="58">
        <v>200</v>
      </c>
      <c r="E14" s="43"/>
      <c r="F14" s="47" t="str">
        <f t="shared" ref="F14" si="3">IF(E14="-","Rate Only",IF(E14="","",ROUND($D14*E14,2)))</f>
        <v/>
      </c>
    </row>
    <row r="15" spans="1:6" x14ac:dyDescent="0.25">
      <c r="A15" s="77"/>
      <c r="B15" s="28"/>
      <c r="C15" s="49"/>
      <c r="D15" s="58"/>
      <c r="E15" s="52"/>
      <c r="F15" s="6"/>
    </row>
    <row r="16" spans="1:6" ht="26.25" x14ac:dyDescent="0.25">
      <c r="A16" s="77"/>
      <c r="B16" s="28" t="s">
        <v>673</v>
      </c>
      <c r="C16" s="49" t="s">
        <v>21</v>
      </c>
      <c r="D16" s="58">
        <v>200</v>
      </c>
      <c r="E16" s="43"/>
      <c r="F16" s="47" t="str">
        <f t="shared" ref="F16" si="4">IF(E16="-","Rate Only",IF(E16="","",ROUND($D16*E16,2)))</f>
        <v/>
      </c>
    </row>
    <row r="17" spans="1:6" x14ac:dyDescent="0.25">
      <c r="A17" s="77"/>
      <c r="B17" s="28"/>
      <c r="C17" s="49"/>
      <c r="D17" s="58"/>
      <c r="E17" s="52"/>
      <c r="F17" s="6"/>
    </row>
    <row r="18" spans="1:6" ht="26.25" x14ac:dyDescent="0.25">
      <c r="A18" s="77"/>
      <c r="B18" s="28" t="s">
        <v>672</v>
      </c>
      <c r="C18" s="49" t="s">
        <v>21</v>
      </c>
      <c r="D18" s="58">
        <v>200</v>
      </c>
      <c r="E18" s="43"/>
      <c r="F18" s="47" t="str">
        <f t="shared" ref="F18" si="5">IF(E18="-","Rate Only",IF(E18="","",ROUND($D18*E18,2)))</f>
        <v/>
      </c>
    </row>
    <row r="19" spans="1:6" x14ac:dyDescent="0.25">
      <c r="A19" s="77"/>
      <c r="B19" s="28"/>
      <c r="C19" s="49"/>
      <c r="D19" s="58"/>
      <c r="E19" s="52"/>
      <c r="F19" s="6"/>
    </row>
    <row r="20" spans="1:6" ht="26.25" x14ac:dyDescent="0.25">
      <c r="A20" s="77">
        <v>17.059999999999999</v>
      </c>
      <c r="B20" s="28" t="s">
        <v>13</v>
      </c>
      <c r="C20" s="49"/>
      <c r="D20" s="58"/>
      <c r="E20" s="6"/>
      <c r="F20" s="6"/>
    </row>
    <row r="21" spans="1:6" x14ac:dyDescent="0.25">
      <c r="A21" s="77"/>
      <c r="B21" s="28"/>
      <c r="C21" s="49"/>
      <c r="D21" s="58"/>
      <c r="E21" s="6"/>
      <c r="F21" s="6"/>
    </row>
    <row r="22" spans="1:6" ht="39" x14ac:dyDescent="0.25">
      <c r="A22" s="77"/>
      <c r="B22" s="28" t="s">
        <v>16</v>
      </c>
      <c r="C22" s="49" t="s">
        <v>17</v>
      </c>
      <c r="D22" s="58">
        <v>1</v>
      </c>
      <c r="E22" s="52">
        <v>30000</v>
      </c>
      <c r="F22" s="47">
        <f t="shared" ref="F22" si="6">IF(E22="-","Rate Only",IF(E22="","",ROUND($D22*E22,2)))</f>
        <v>30000</v>
      </c>
    </row>
    <row r="23" spans="1:6" x14ac:dyDescent="0.25">
      <c r="A23" s="77"/>
      <c r="B23" s="28"/>
      <c r="C23" s="49"/>
      <c r="D23" s="58"/>
      <c r="E23" s="6"/>
      <c r="F23" s="6"/>
    </row>
    <row r="24" spans="1:6" x14ac:dyDescent="0.25">
      <c r="A24" s="77"/>
      <c r="B24" s="28" t="s">
        <v>18</v>
      </c>
      <c r="C24" s="49" t="s">
        <v>19</v>
      </c>
      <c r="D24" s="96">
        <f>E22</f>
        <v>30000</v>
      </c>
      <c r="E24" s="107"/>
      <c r="F24" s="47" t="str">
        <f t="shared" ref="F24" si="7">IF(E24="-","Rate Only",IF(E24="","",ROUND($D24*E24,2)))</f>
        <v/>
      </c>
    </row>
    <row r="25" spans="1:6" x14ac:dyDescent="0.25">
      <c r="A25" s="77"/>
      <c r="B25" s="28"/>
      <c r="C25" s="49"/>
      <c r="D25" s="58"/>
      <c r="E25" s="43"/>
      <c r="F25" s="6"/>
    </row>
    <row r="26" spans="1:6" ht="26.25" x14ac:dyDescent="0.25">
      <c r="A26" s="77" t="s">
        <v>240</v>
      </c>
      <c r="B26" s="28" t="s">
        <v>241</v>
      </c>
      <c r="C26" s="49"/>
      <c r="D26" s="58"/>
      <c r="E26" s="6"/>
      <c r="F26" s="6"/>
    </row>
    <row r="27" spans="1:6" x14ac:dyDescent="0.25">
      <c r="A27" s="77"/>
      <c r="B27" s="28"/>
      <c r="C27" s="49"/>
      <c r="D27" s="58"/>
      <c r="E27" s="6"/>
      <c r="F27" s="6"/>
    </row>
    <row r="28" spans="1:6" ht="39" x14ac:dyDescent="0.25">
      <c r="A28" s="77"/>
      <c r="B28" s="28" t="s">
        <v>557</v>
      </c>
      <c r="C28" s="49" t="s">
        <v>21</v>
      </c>
      <c r="D28" s="58">
        <v>750</v>
      </c>
      <c r="E28" s="43"/>
      <c r="F28" s="47" t="str">
        <f>IF(E28="-","Rate Only",IF(E28="","",ROUND($D28*E28,2)))</f>
        <v/>
      </c>
    </row>
    <row r="29" spans="1:6" x14ac:dyDescent="0.25">
      <c r="A29" s="77"/>
      <c r="B29" s="28"/>
      <c r="C29" s="49"/>
      <c r="D29" s="58"/>
      <c r="E29" s="6"/>
      <c r="F29" s="6"/>
    </row>
    <row r="30" spans="1:6" x14ac:dyDescent="0.25">
      <c r="A30" s="77"/>
      <c r="B30" s="28"/>
      <c r="C30" s="49"/>
      <c r="D30" s="58"/>
      <c r="E30" s="52"/>
      <c r="F30" s="97"/>
    </row>
    <row r="31" spans="1:6" x14ac:dyDescent="0.25">
      <c r="A31" s="77"/>
      <c r="B31" s="28"/>
      <c r="C31" s="49"/>
      <c r="D31" s="58"/>
      <c r="E31" s="52"/>
      <c r="F31" s="97"/>
    </row>
    <row r="32" spans="1:6" x14ac:dyDescent="0.25">
      <c r="A32" s="77"/>
      <c r="B32" s="28"/>
      <c r="C32" s="49"/>
      <c r="D32" s="58"/>
      <c r="E32" s="52"/>
      <c r="F32" s="97"/>
    </row>
    <row r="33" spans="1:6" x14ac:dyDescent="0.25">
      <c r="A33" s="77"/>
      <c r="B33" s="28"/>
      <c r="C33" s="49"/>
      <c r="D33" s="58"/>
      <c r="E33" s="52"/>
      <c r="F33" s="97"/>
    </row>
    <row r="34" spans="1:6" x14ac:dyDescent="0.25">
      <c r="A34" s="77"/>
      <c r="B34" s="28"/>
      <c r="C34" s="49"/>
      <c r="D34" s="58"/>
      <c r="E34" s="52"/>
      <c r="F34" s="97"/>
    </row>
    <row r="35" spans="1:6" x14ac:dyDescent="0.25">
      <c r="A35" s="77"/>
      <c r="B35" s="28"/>
      <c r="C35" s="49"/>
      <c r="D35" s="58"/>
      <c r="E35" s="52"/>
      <c r="F35" s="97"/>
    </row>
    <row r="36" spans="1:6" x14ac:dyDescent="0.25">
      <c r="A36" s="77"/>
      <c r="B36" s="28"/>
      <c r="C36" s="49"/>
      <c r="D36" s="58"/>
      <c r="E36" s="52"/>
      <c r="F36" s="97"/>
    </row>
    <row r="37" spans="1:6" x14ac:dyDescent="0.25">
      <c r="A37" s="77"/>
      <c r="B37" s="28"/>
      <c r="C37" s="49"/>
      <c r="D37" s="58"/>
      <c r="E37" s="52"/>
      <c r="F37" s="97"/>
    </row>
    <row r="38" spans="1:6" x14ac:dyDescent="0.25">
      <c r="A38" s="77"/>
      <c r="B38" s="28"/>
      <c r="C38" s="49"/>
      <c r="D38" s="58"/>
      <c r="E38" s="6"/>
      <c r="F38" s="6"/>
    </row>
    <row r="39" spans="1:6" x14ac:dyDescent="0.25">
      <c r="A39" s="74"/>
      <c r="B39" s="27"/>
      <c r="C39" s="76"/>
      <c r="D39" s="76"/>
      <c r="E39" s="2"/>
      <c r="F39" s="12"/>
    </row>
    <row r="40" spans="1:6" x14ac:dyDescent="0.25">
      <c r="A40" s="77"/>
      <c r="B40" s="28" t="s">
        <v>14</v>
      </c>
      <c r="F40" s="106">
        <f>IF(SUM(F6:F38)&gt;0,SUM(F6:F38)," ")</f>
        <v>30000</v>
      </c>
    </row>
    <row r="41" spans="1:6" x14ac:dyDescent="0.25">
      <c r="A41" s="79"/>
      <c r="B41" s="29"/>
      <c r="C41" s="81"/>
      <c r="D41" s="81"/>
      <c r="E41" s="8"/>
      <c r="F41" s="14"/>
    </row>
  </sheetData>
  <pageMargins left="0.7" right="0.7" top="0.83333333333333337" bottom="0.75" header="0.3" footer="0.3"/>
  <pageSetup paperSize="9" orientation="portrait" r:id="rId1"/>
  <headerFooter>
    <oddHeader xml:space="preserve">&amp;L&amp;8BAKWENA PLATINUM CORRIDOR CONCESSIONAIRE (PTY) LTD
CONTRACT NO: BPCC-2024/UG/HS18-HS20/001 - Option 1
SECTION B RESURFACING
</oddHeader>
    <oddFooter>&amp;R&amp;8&amp;Z&amp;F</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3E8E6-1E3A-467E-A8ED-AB4011AC3052}">
  <dimension ref="A1:F45"/>
  <sheetViews>
    <sheetView view="pageLayout" topLeftCell="C1" zoomScale="130" zoomScaleNormal="100" zoomScalePageLayoutView="130" workbookViewId="0">
      <selection activeCell="G1" sqref="G1:X1048576"/>
    </sheetView>
  </sheetViews>
  <sheetFormatPr defaultRowHeight="15" x14ac:dyDescent="0.25"/>
  <cols>
    <col min="1" max="1" width="9.140625" style="57"/>
    <col min="2" max="2" width="33.7109375" style="30" customWidth="1"/>
    <col min="3" max="3" width="8" style="85" customWidth="1"/>
    <col min="4" max="5" width="10.85546875" style="103" customWidth="1"/>
    <col min="6" max="6" width="13.140625" style="103" customWidth="1"/>
  </cols>
  <sheetData>
    <row r="1" spans="1:6" ht="15" customHeight="1" x14ac:dyDescent="0.25">
      <c r="A1" s="55"/>
      <c r="B1" s="27"/>
      <c r="C1" s="65"/>
      <c r="D1" s="66"/>
      <c r="E1" s="100"/>
      <c r="F1" s="100"/>
    </row>
    <row r="2" spans="1:6" x14ac:dyDescent="0.25">
      <c r="A2" s="17" t="s">
        <v>0</v>
      </c>
      <c r="B2" s="28" t="s">
        <v>1</v>
      </c>
      <c r="C2" s="49" t="s">
        <v>2</v>
      </c>
      <c r="D2" s="58" t="s">
        <v>3</v>
      </c>
      <c r="E2" s="87" t="s">
        <v>4</v>
      </c>
      <c r="F2" s="87" t="s">
        <v>5</v>
      </c>
    </row>
    <row r="3" spans="1:6" x14ac:dyDescent="0.25">
      <c r="A3" s="56"/>
      <c r="B3" s="29"/>
      <c r="C3" s="71"/>
      <c r="D3" s="72"/>
      <c r="E3" s="101"/>
      <c r="F3" s="101"/>
    </row>
    <row r="4" spans="1:6" x14ac:dyDescent="0.25">
      <c r="A4" s="17" t="s">
        <v>640</v>
      </c>
      <c r="B4" s="28" t="s">
        <v>500</v>
      </c>
      <c r="C4" s="49"/>
      <c r="D4" s="50"/>
      <c r="E4" s="51"/>
      <c r="F4" s="51"/>
    </row>
    <row r="5" spans="1:6" x14ac:dyDescent="0.25">
      <c r="A5" s="17"/>
      <c r="B5" s="41"/>
      <c r="D5" s="50"/>
      <c r="E5" s="51"/>
      <c r="F5" s="51"/>
    </row>
    <row r="6" spans="1:6" x14ac:dyDescent="0.25">
      <c r="A6" s="77" t="s">
        <v>1136</v>
      </c>
      <c r="B6" s="41" t="s">
        <v>1137</v>
      </c>
      <c r="C6" s="58"/>
      <c r="D6" s="51"/>
      <c r="E6" s="51"/>
      <c r="F6" s="51"/>
    </row>
    <row r="7" spans="1:6" x14ac:dyDescent="0.25">
      <c r="A7" s="17"/>
      <c r="B7" s="41"/>
      <c r="C7" s="58"/>
      <c r="D7" s="50"/>
      <c r="E7" s="50"/>
      <c r="F7" s="50"/>
    </row>
    <row r="8" spans="1:6" x14ac:dyDescent="0.25">
      <c r="A8" s="17"/>
      <c r="B8" s="41" t="s">
        <v>1355</v>
      </c>
      <c r="C8" s="58" t="s">
        <v>21</v>
      </c>
      <c r="D8" s="50">
        <v>2500</v>
      </c>
      <c r="E8" s="106"/>
      <c r="F8" s="47" t="str">
        <f>IF(E8="-","Rate Only",IF(E8="","",ROUND($D8*E8,2)))</f>
        <v/>
      </c>
    </row>
    <row r="9" spans="1:6" x14ac:dyDescent="0.25">
      <c r="A9" s="373"/>
      <c r="B9" s="41"/>
      <c r="C9" s="58"/>
      <c r="D9" s="50"/>
      <c r="E9" s="50"/>
      <c r="F9" s="50"/>
    </row>
    <row r="10" spans="1:6" x14ac:dyDescent="0.25">
      <c r="A10" s="373"/>
      <c r="B10" s="41" t="s">
        <v>1372</v>
      </c>
      <c r="C10" s="58" t="s">
        <v>21</v>
      </c>
      <c r="D10" s="50">
        <v>6000</v>
      </c>
      <c r="E10" s="106"/>
      <c r="F10" s="47" t="str">
        <f>IF(E10="-","Rate Only",IF(E10="","",ROUND($D10*E10,2)))</f>
        <v/>
      </c>
    </row>
    <row r="11" spans="1:6" x14ac:dyDescent="0.25">
      <c r="A11" s="373"/>
      <c r="B11" s="41"/>
      <c r="C11" s="58"/>
      <c r="D11" s="50"/>
      <c r="E11" s="50"/>
      <c r="F11" s="50"/>
    </row>
    <row r="12" spans="1:6" x14ac:dyDescent="0.25">
      <c r="A12" s="373"/>
      <c r="B12" s="41" t="s">
        <v>1356</v>
      </c>
      <c r="C12" s="58" t="s">
        <v>21</v>
      </c>
      <c r="D12" s="50">
        <v>1000</v>
      </c>
      <c r="E12" s="106"/>
      <c r="F12" s="47" t="str">
        <f>IF(E12="-","Rate Only",IF(E12="","",ROUND($D12*E12,2)))</f>
        <v/>
      </c>
    </row>
    <row r="13" spans="1:6" x14ac:dyDescent="0.25">
      <c r="A13" s="373"/>
      <c r="B13" s="41"/>
      <c r="C13" s="58"/>
      <c r="D13" s="50"/>
      <c r="E13" s="50"/>
      <c r="F13" s="50"/>
    </row>
    <row r="14" spans="1:6" ht="39" x14ac:dyDescent="0.25">
      <c r="A14" s="373">
        <v>38.04</v>
      </c>
      <c r="B14" s="41" t="s">
        <v>639</v>
      </c>
      <c r="C14" s="58" t="s">
        <v>21</v>
      </c>
      <c r="D14" s="50">
        <v>500</v>
      </c>
      <c r="E14" s="102"/>
      <c r="F14" s="47" t="str">
        <f>IF(E14="-","Rate Only",IF(E14="","",ROUND($D14*E14,2)))</f>
        <v/>
      </c>
    </row>
    <row r="15" spans="1:6" x14ac:dyDescent="0.25">
      <c r="A15" s="373"/>
      <c r="B15" s="41"/>
      <c r="C15" s="58"/>
      <c r="D15" s="50"/>
      <c r="E15" s="50"/>
      <c r="F15" s="50"/>
    </row>
    <row r="16" spans="1:6" ht="26.25" x14ac:dyDescent="0.25">
      <c r="A16" s="373">
        <v>38.08</v>
      </c>
      <c r="B16" s="41" t="s">
        <v>506</v>
      </c>
      <c r="C16" s="58"/>
      <c r="D16" s="50"/>
      <c r="E16" s="50"/>
      <c r="F16" s="50"/>
    </row>
    <row r="17" spans="1:6" ht="15" customHeight="1" x14ac:dyDescent="0.25">
      <c r="A17" s="373"/>
      <c r="B17" s="41"/>
      <c r="C17" s="58"/>
      <c r="D17" s="50"/>
      <c r="E17" s="50"/>
      <c r="F17" s="50"/>
    </row>
    <row r="18" spans="1:6" x14ac:dyDescent="0.25">
      <c r="A18" s="373"/>
      <c r="B18" s="41" t="s">
        <v>507</v>
      </c>
      <c r="C18" s="58" t="s">
        <v>122</v>
      </c>
      <c r="D18" s="50">
        <v>38500</v>
      </c>
      <c r="E18" s="40"/>
      <c r="F18" s="47" t="str">
        <f>IF(E18="-","Rate Only",IF(E18="","",ROUND($D18*E18,2)))</f>
        <v/>
      </c>
    </row>
    <row r="19" spans="1:6" x14ac:dyDescent="0.25">
      <c r="A19" s="373"/>
      <c r="B19" s="41"/>
      <c r="C19" s="58"/>
      <c r="D19" s="50"/>
      <c r="E19" s="50"/>
      <c r="F19" s="50"/>
    </row>
    <row r="20" spans="1:6" x14ac:dyDescent="0.25">
      <c r="A20" s="373"/>
      <c r="B20" s="41"/>
      <c r="C20" s="58"/>
      <c r="D20" s="50"/>
      <c r="E20" s="50"/>
      <c r="F20" s="50"/>
    </row>
    <row r="21" spans="1:6" x14ac:dyDescent="0.25">
      <c r="A21" s="373"/>
      <c r="B21" s="41"/>
      <c r="C21" s="58"/>
      <c r="D21" s="50"/>
      <c r="E21" s="40"/>
      <c r="F21" s="47"/>
    </row>
    <row r="22" spans="1:6" x14ac:dyDescent="0.25">
      <c r="A22" s="17"/>
      <c r="B22" s="28"/>
      <c r="C22" s="49"/>
      <c r="D22" s="50"/>
      <c r="E22" s="43"/>
      <c r="F22" s="47"/>
    </row>
    <row r="23" spans="1:6" x14ac:dyDescent="0.25">
      <c r="A23" s="17"/>
      <c r="B23" s="28"/>
      <c r="C23" s="49"/>
      <c r="D23" s="50"/>
      <c r="E23" s="51"/>
      <c r="F23" s="51"/>
    </row>
    <row r="24" spans="1:6" x14ac:dyDescent="0.25">
      <c r="A24" s="17"/>
      <c r="B24" s="28"/>
      <c r="C24" s="49"/>
      <c r="D24" s="50"/>
      <c r="E24" s="51"/>
      <c r="F24" s="51"/>
    </row>
    <row r="25" spans="1:6" x14ac:dyDescent="0.25">
      <c r="A25" s="17"/>
      <c r="B25" s="28"/>
      <c r="C25" s="49"/>
      <c r="D25" s="50"/>
      <c r="E25" s="51"/>
      <c r="F25" s="51"/>
    </row>
    <row r="26" spans="1:6" x14ac:dyDescent="0.25">
      <c r="A26" s="17"/>
      <c r="B26" s="28"/>
      <c r="C26" s="49"/>
      <c r="D26" s="50"/>
      <c r="E26" s="43"/>
      <c r="F26" s="47"/>
    </row>
    <row r="27" spans="1:6" x14ac:dyDescent="0.25">
      <c r="A27" s="17"/>
      <c r="B27" s="28"/>
      <c r="C27" s="49"/>
      <c r="D27" s="50"/>
      <c r="E27" s="51"/>
      <c r="F27" s="51"/>
    </row>
    <row r="28" spans="1:6" x14ac:dyDescent="0.25">
      <c r="A28" s="17"/>
      <c r="B28" s="28"/>
      <c r="C28" s="49"/>
      <c r="D28" s="50"/>
      <c r="E28" s="43"/>
      <c r="F28" s="47"/>
    </row>
    <row r="29" spans="1:6" x14ac:dyDescent="0.25">
      <c r="A29" s="17"/>
      <c r="B29" s="28"/>
      <c r="C29" s="49"/>
      <c r="D29" s="50"/>
      <c r="E29" s="51"/>
      <c r="F29" s="51"/>
    </row>
    <row r="30" spans="1:6" x14ac:dyDescent="0.25">
      <c r="A30" s="17"/>
      <c r="B30" s="28"/>
      <c r="C30" s="49"/>
      <c r="D30" s="50"/>
      <c r="E30" s="51"/>
      <c r="F30" s="51"/>
    </row>
    <row r="31" spans="1:6" x14ac:dyDescent="0.25">
      <c r="A31" s="17"/>
      <c r="B31" s="28"/>
      <c r="C31" s="49"/>
      <c r="D31" s="50"/>
      <c r="E31" s="51"/>
      <c r="F31" s="51"/>
    </row>
    <row r="32" spans="1:6" x14ac:dyDescent="0.25">
      <c r="A32" s="17"/>
      <c r="B32" s="28"/>
      <c r="C32" s="49"/>
      <c r="D32" s="50"/>
      <c r="E32" s="51"/>
      <c r="F32" s="51"/>
    </row>
    <row r="33" spans="1:6" x14ac:dyDescent="0.25">
      <c r="A33" s="17"/>
      <c r="B33" s="28"/>
      <c r="C33" s="49"/>
      <c r="D33" s="50"/>
      <c r="E33" s="51"/>
      <c r="F33" s="51"/>
    </row>
    <row r="34" spans="1:6" x14ac:dyDescent="0.25">
      <c r="A34" s="17"/>
      <c r="B34" s="28"/>
      <c r="C34" s="49"/>
      <c r="D34" s="50"/>
      <c r="E34" s="51"/>
      <c r="F34" s="51"/>
    </row>
    <row r="35" spans="1:6" x14ac:dyDescent="0.25">
      <c r="A35" s="17"/>
      <c r="B35" s="28"/>
      <c r="C35" s="49"/>
      <c r="D35" s="50"/>
      <c r="E35" s="51"/>
      <c r="F35" s="51"/>
    </row>
    <row r="36" spans="1:6" x14ac:dyDescent="0.25">
      <c r="A36" s="17"/>
      <c r="B36" s="28"/>
      <c r="C36" s="49"/>
      <c r="D36" s="50"/>
      <c r="E36" s="51"/>
      <c r="F36" s="51"/>
    </row>
    <row r="37" spans="1:6" x14ac:dyDescent="0.25">
      <c r="A37" s="17"/>
      <c r="B37" s="28"/>
      <c r="C37" s="49"/>
      <c r="D37" s="50"/>
      <c r="E37" s="51"/>
      <c r="F37" s="51"/>
    </row>
    <row r="38" spans="1:6" x14ac:dyDescent="0.25">
      <c r="A38" s="17"/>
      <c r="B38" s="28"/>
      <c r="C38" s="49"/>
      <c r="D38" s="50"/>
      <c r="E38" s="51"/>
      <c r="F38" s="51"/>
    </row>
    <row r="39" spans="1:6" x14ac:dyDescent="0.25">
      <c r="A39" s="17"/>
      <c r="B39" s="28"/>
      <c r="C39" s="49"/>
      <c r="D39" s="50"/>
      <c r="E39" s="51"/>
      <c r="F39" s="51"/>
    </row>
    <row r="40" spans="1:6" x14ac:dyDescent="0.25">
      <c r="A40" s="17"/>
      <c r="B40" s="28"/>
      <c r="C40" s="49"/>
      <c r="D40" s="50"/>
      <c r="E40" s="51"/>
      <c r="F40" s="51"/>
    </row>
    <row r="41" spans="1:6" x14ac:dyDescent="0.25">
      <c r="A41" s="17"/>
      <c r="B41" s="28"/>
      <c r="C41" s="49"/>
      <c r="D41" s="50"/>
      <c r="E41" s="51"/>
      <c r="F41" s="51"/>
    </row>
    <row r="42" spans="1:6" x14ac:dyDescent="0.25">
      <c r="A42" s="17"/>
      <c r="B42" s="28"/>
      <c r="C42" s="49"/>
      <c r="D42" s="50"/>
      <c r="E42" s="51"/>
      <c r="F42" s="51"/>
    </row>
    <row r="43" spans="1:6" x14ac:dyDescent="0.25">
      <c r="A43" s="55"/>
      <c r="B43" s="64"/>
      <c r="C43" s="76"/>
      <c r="D43" s="76"/>
      <c r="E43" s="111"/>
      <c r="F43" s="100"/>
    </row>
    <row r="44" spans="1:6" x14ac:dyDescent="0.25">
      <c r="A44" s="17"/>
      <c r="B44" s="460" t="s">
        <v>14</v>
      </c>
      <c r="C44" s="461"/>
      <c r="D44" s="461"/>
      <c r="E44" s="462"/>
      <c r="F44" s="48" t="str">
        <f>IF(SUM(F4:F42)&gt;0,SUM(F4:F42)," ")</f>
        <v xml:space="preserve"> </v>
      </c>
    </row>
    <row r="45" spans="1:6" x14ac:dyDescent="0.25">
      <c r="A45" s="56"/>
      <c r="B45" s="70"/>
      <c r="C45" s="81"/>
      <c r="D45" s="81"/>
      <c r="E45" s="112"/>
      <c r="F45" s="101"/>
    </row>
  </sheetData>
  <mergeCells count="1">
    <mergeCell ref="B44:E44"/>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B RESURFACING
</oddHeader>
    <oddFooter>&amp;R&amp;8&amp;Z&amp;F</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328BC-2ABE-4317-85A6-8047475B066C}">
  <dimension ref="A1:F44"/>
  <sheetViews>
    <sheetView view="pageLayout" zoomScale="130" zoomScaleNormal="100" zoomScaleSheetLayoutView="100" zoomScalePageLayoutView="130" workbookViewId="0">
      <selection activeCell="G1" sqref="G1:G1048576"/>
    </sheetView>
  </sheetViews>
  <sheetFormatPr defaultRowHeight="15" x14ac:dyDescent="0.25"/>
  <cols>
    <col min="1" max="1" width="9.140625" style="57"/>
    <col min="2" max="2" width="33.7109375" style="30" customWidth="1"/>
    <col min="3" max="3" width="8" style="85" customWidth="1"/>
    <col min="4" max="5" width="10.85546875" style="103" customWidth="1"/>
    <col min="6" max="6" width="13.140625" style="103" customWidth="1"/>
  </cols>
  <sheetData>
    <row r="1" spans="1:6" x14ac:dyDescent="0.25">
      <c r="A1" s="55"/>
      <c r="B1" s="27"/>
      <c r="C1" s="65"/>
      <c r="D1" s="66"/>
      <c r="E1" s="100"/>
      <c r="F1" s="100"/>
    </row>
    <row r="2" spans="1:6" x14ac:dyDescent="0.25">
      <c r="A2" s="17" t="s">
        <v>0</v>
      </c>
      <c r="B2" s="28" t="s">
        <v>1</v>
      </c>
      <c r="C2" s="49" t="s">
        <v>2</v>
      </c>
      <c r="D2" s="58" t="s">
        <v>3</v>
      </c>
      <c r="E2" s="87" t="s">
        <v>4</v>
      </c>
      <c r="F2" s="87" t="s">
        <v>5</v>
      </c>
    </row>
    <row r="3" spans="1:6" x14ac:dyDescent="0.25">
      <c r="A3" s="56"/>
      <c r="B3" s="29"/>
      <c r="C3" s="71"/>
      <c r="D3" s="72"/>
      <c r="E3" s="101"/>
      <c r="F3" s="101"/>
    </row>
    <row r="4" spans="1:6" ht="15" customHeight="1" x14ac:dyDescent="0.25">
      <c r="A4" s="369">
        <v>3900</v>
      </c>
      <c r="B4" s="28" t="s">
        <v>1138</v>
      </c>
      <c r="C4" s="49"/>
      <c r="D4" s="50"/>
      <c r="E4" s="51"/>
      <c r="F4" s="51"/>
    </row>
    <row r="5" spans="1:6" ht="15" customHeight="1" x14ac:dyDescent="0.25">
      <c r="A5" s="17"/>
      <c r="B5" s="28"/>
      <c r="C5" s="49"/>
      <c r="D5" s="50"/>
      <c r="E5" s="51"/>
      <c r="F5" s="51"/>
    </row>
    <row r="6" spans="1:6" ht="28.5" customHeight="1" x14ac:dyDescent="0.25">
      <c r="A6" s="370">
        <v>39.01</v>
      </c>
      <c r="B6" s="28" t="s">
        <v>1139</v>
      </c>
      <c r="C6" s="49"/>
      <c r="D6" s="50"/>
      <c r="E6" s="48"/>
      <c r="F6" s="47"/>
    </row>
    <row r="7" spans="1:6" ht="15" customHeight="1" x14ac:dyDescent="0.25">
      <c r="A7" s="17"/>
      <c r="B7" s="28"/>
      <c r="C7" s="49"/>
      <c r="D7" s="50"/>
      <c r="E7" s="51"/>
      <c r="F7" s="51"/>
    </row>
    <row r="8" spans="1:6" ht="15" customHeight="1" x14ac:dyDescent="0.25">
      <c r="A8" s="17"/>
      <c r="B8" s="28" t="s">
        <v>1140</v>
      </c>
      <c r="C8" s="49"/>
      <c r="D8" s="50"/>
      <c r="E8" s="51"/>
      <c r="F8" s="51"/>
    </row>
    <row r="9" spans="1:6" ht="15" customHeight="1" x14ac:dyDescent="0.25">
      <c r="A9" s="17"/>
      <c r="B9" s="28"/>
      <c r="C9" s="49"/>
      <c r="D9" s="50"/>
      <c r="E9" s="51"/>
      <c r="F9" s="51"/>
    </row>
    <row r="10" spans="1:6" ht="15" customHeight="1" x14ac:dyDescent="0.25">
      <c r="A10" s="17"/>
      <c r="B10" s="28" t="s">
        <v>1141</v>
      </c>
      <c r="C10" s="49" t="s">
        <v>20</v>
      </c>
      <c r="D10" s="50">
        <v>150</v>
      </c>
      <c r="E10" s="43"/>
      <c r="F10" s="47" t="str">
        <f t="shared" ref="F10" si="0">IF(E10="-","Rate Only",IF(E10="","",ROUND($D10*E10,2)))</f>
        <v/>
      </c>
    </row>
    <row r="11" spans="1:6" ht="15" customHeight="1" x14ac:dyDescent="0.25">
      <c r="A11" s="17"/>
      <c r="B11" s="28"/>
      <c r="C11" s="49"/>
      <c r="D11" s="50"/>
      <c r="E11" s="48"/>
      <c r="F11" s="47"/>
    </row>
    <row r="12" spans="1:6" ht="30" customHeight="1" x14ac:dyDescent="0.25">
      <c r="A12" s="17"/>
      <c r="B12" s="28" t="s">
        <v>1142</v>
      </c>
      <c r="C12" s="49" t="s">
        <v>20</v>
      </c>
      <c r="D12" s="50">
        <v>150</v>
      </c>
      <c r="E12" s="43"/>
      <c r="F12" s="47" t="str">
        <f t="shared" ref="F12:F28" si="1">IF(E12="-","Rate Only",IF(E12="","",ROUND($D12*E12,2)))</f>
        <v/>
      </c>
    </row>
    <row r="13" spans="1:6" x14ac:dyDescent="0.25">
      <c r="A13" s="17"/>
      <c r="B13" s="28"/>
      <c r="C13" s="49"/>
      <c r="D13" s="50"/>
      <c r="E13" s="48"/>
      <c r="F13" s="47" t="str">
        <f t="shared" si="1"/>
        <v/>
      </c>
    </row>
    <row r="14" spans="1:6" ht="26.25" x14ac:dyDescent="0.25">
      <c r="A14" s="17"/>
      <c r="B14" s="28" t="s">
        <v>1143</v>
      </c>
      <c r="C14" s="49"/>
      <c r="D14" s="50"/>
      <c r="E14" s="48"/>
      <c r="F14" s="47" t="str">
        <f t="shared" si="1"/>
        <v/>
      </c>
    </row>
    <row r="15" spans="1:6" ht="15" customHeight="1" x14ac:dyDescent="0.25">
      <c r="A15" s="17"/>
      <c r="B15" s="28"/>
      <c r="C15" s="49"/>
      <c r="D15" s="50"/>
      <c r="E15" s="48"/>
      <c r="F15" s="47" t="str">
        <f t="shared" si="1"/>
        <v/>
      </c>
    </row>
    <row r="16" spans="1:6" ht="15" customHeight="1" x14ac:dyDescent="0.25">
      <c r="A16" s="17"/>
      <c r="B16" s="28" t="s">
        <v>1141</v>
      </c>
      <c r="C16" s="49" t="s">
        <v>20</v>
      </c>
      <c r="D16" s="50">
        <v>100</v>
      </c>
      <c r="E16" s="43"/>
      <c r="F16" s="47" t="str">
        <f t="shared" si="1"/>
        <v/>
      </c>
    </row>
    <row r="17" spans="1:6" ht="15" customHeight="1" x14ac:dyDescent="0.25">
      <c r="A17" s="17"/>
      <c r="B17" s="28"/>
      <c r="C17" s="49"/>
      <c r="D17" s="50"/>
      <c r="E17" s="48"/>
      <c r="F17" s="47"/>
    </row>
    <row r="18" spans="1:6" ht="30" customHeight="1" x14ac:dyDescent="0.25">
      <c r="A18" s="17"/>
      <c r="B18" s="28" t="s">
        <v>1142</v>
      </c>
      <c r="C18" s="49" t="s">
        <v>20</v>
      </c>
      <c r="D18" s="50">
        <v>100</v>
      </c>
      <c r="E18" s="43"/>
      <c r="F18" s="47" t="str">
        <f t="shared" ref="F18" si="2">IF(E18="-","Rate Only",IF(E18="","",ROUND($D18*E18,2)))</f>
        <v/>
      </c>
    </row>
    <row r="19" spans="1:6" ht="15" customHeight="1" x14ac:dyDescent="0.25">
      <c r="A19" s="17"/>
      <c r="B19" s="28"/>
      <c r="C19" s="49"/>
      <c r="D19" s="50"/>
      <c r="E19" s="48"/>
      <c r="F19" s="47" t="str">
        <f t="shared" si="1"/>
        <v/>
      </c>
    </row>
    <row r="20" spans="1:6" ht="27" customHeight="1" x14ac:dyDescent="0.25">
      <c r="A20" s="370">
        <v>39.020000000000003</v>
      </c>
      <c r="B20" s="28" t="s">
        <v>1144</v>
      </c>
      <c r="C20" s="49"/>
      <c r="D20" s="50"/>
      <c r="E20" s="48"/>
      <c r="F20" s="47" t="str">
        <f t="shared" si="1"/>
        <v/>
      </c>
    </row>
    <row r="21" spans="1:6" ht="15" customHeight="1" x14ac:dyDescent="0.25">
      <c r="A21" s="17"/>
      <c r="B21" s="28"/>
      <c r="C21" s="49"/>
      <c r="D21" s="50"/>
      <c r="E21" s="48"/>
      <c r="F21" s="47" t="str">
        <f t="shared" si="1"/>
        <v/>
      </c>
    </row>
    <row r="22" spans="1:6" ht="15" customHeight="1" x14ac:dyDescent="0.25">
      <c r="A22" s="17"/>
      <c r="B22" s="28" t="s">
        <v>1145</v>
      </c>
      <c r="C22" s="49" t="s">
        <v>21</v>
      </c>
      <c r="D22" s="50">
        <v>15</v>
      </c>
      <c r="E22" s="48"/>
      <c r="F22" s="47" t="str">
        <f t="shared" si="1"/>
        <v/>
      </c>
    </row>
    <row r="23" spans="1:6" ht="15" customHeight="1" x14ac:dyDescent="0.25">
      <c r="A23" s="17"/>
      <c r="B23" s="28"/>
      <c r="C23" s="49"/>
      <c r="D23" s="50"/>
      <c r="E23" s="48"/>
      <c r="F23" s="47" t="str">
        <f t="shared" si="1"/>
        <v/>
      </c>
    </row>
    <row r="24" spans="1:6" x14ac:dyDescent="0.25">
      <c r="A24" s="370"/>
      <c r="B24" s="28" t="s">
        <v>1146</v>
      </c>
      <c r="C24" s="49" t="s">
        <v>21</v>
      </c>
      <c r="D24" s="50">
        <v>45</v>
      </c>
      <c r="E24" s="48"/>
      <c r="F24" s="47" t="str">
        <f t="shared" si="1"/>
        <v/>
      </c>
    </row>
    <row r="25" spans="1:6" ht="15" customHeight="1" x14ac:dyDescent="0.25">
      <c r="A25" s="17"/>
      <c r="B25" s="28"/>
      <c r="C25" s="49"/>
      <c r="D25" s="50"/>
      <c r="E25" s="48"/>
      <c r="F25" s="47" t="str">
        <f t="shared" si="1"/>
        <v/>
      </c>
    </row>
    <row r="26" spans="1:6" ht="26.25" x14ac:dyDescent="0.25">
      <c r="A26" s="370">
        <v>39.04</v>
      </c>
      <c r="B26" s="28" t="s">
        <v>1147</v>
      </c>
      <c r="C26" s="49" t="s">
        <v>20</v>
      </c>
      <c r="D26" s="50">
        <v>300</v>
      </c>
      <c r="E26" s="48"/>
      <c r="F26" s="47" t="str">
        <f t="shared" si="1"/>
        <v/>
      </c>
    </row>
    <row r="27" spans="1:6" x14ac:dyDescent="0.25">
      <c r="A27" s="17"/>
      <c r="B27" s="28"/>
      <c r="C27" s="49"/>
      <c r="D27" s="50"/>
      <c r="E27" s="48"/>
      <c r="F27" s="47" t="str">
        <f t="shared" si="1"/>
        <v/>
      </c>
    </row>
    <row r="28" spans="1:6" ht="26.25" x14ac:dyDescent="0.25">
      <c r="A28" s="17">
        <v>39.049999999999997</v>
      </c>
      <c r="B28" s="28" t="s">
        <v>1148</v>
      </c>
      <c r="C28" s="49" t="s">
        <v>122</v>
      </c>
      <c r="D28" s="50">
        <v>2000</v>
      </c>
      <c r="E28" s="48"/>
      <c r="F28" s="47" t="str">
        <f t="shared" si="1"/>
        <v/>
      </c>
    </row>
    <row r="29" spans="1:6" x14ac:dyDescent="0.25">
      <c r="A29" s="17"/>
      <c r="B29" s="28"/>
      <c r="C29" s="49"/>
      <c r="D29" s="50"/>
      <c r="E29" s="48"/>
      <c r="F29" s="97"/>
    </row>
    <row r="30" spans="1:6" x14ac:dyDescent="0.25">
      <c r="A30" s="17"/>
      <c r="B30" s="28"/>
      <c r="C30" s="49"/>
      <c r="D30" s="50"/>
      <c r="E30" s="48"/>
      <c r="F30" s="97"/>
    </row>
    <row r="31" spans="1:6" x14ac:dyDescent="0.25">
      <c r="A31" s="17"/>
      <c r="B31" s="28"/>
      <c r="C31" s="49"/>
      <c r="D31" s="50"/>
      <c r="E31" s="48"/>
      <c r="F31" s="97"/>
    </row>
    <row r="32" spans="1:6" x14ac:dyDescent="0.25">
      <c r="A32" s="17"/>
      <c r="B32" s="28"/>
      <c r="C32" s="49"/>
      <c r="D32" s="50"/>
      <c r="E32" s="48"/>
      <c r="F32" s="97"/>
    </row>
    <row r="33" spans="1:6" x14ac:dyDescent="0.25">
      <c r="A33" s="17"/>
      <c r="B33" s="28"/>
      <c r="C33" s="49"/>
      <c r="D33" s="50"/>
      <c r="E33" s="48"/>
      <c r="F33" s="97"/>
    </row>
    <row r="34" spans="1:6" x14ac:dyDescent="0.25">
      <c r="A34" s="17"/>
      <c r="B34" s="28"/>
      <c r="C34" s="49"/>
      <c r="D34" s="50"/>
      <c r="E34" s="48"/>
      <c r="F34" s="97"/>
    </row>
    <row r="35" spans="1:6" x14ac:dyDescent="0.25">
      <c r="A35" s="17"/>
      <c r="B35" s="28"/>
      <c r="C35" s="49"/>
      <c r="D35" s="50"/>
      <c r="E35" s="48"/>
      <c r="F35" s="97"/>
    </row>
    <row r="36" spans="1:6" x14ac:dyDescent="0.25">
      <c r="A36" s="17"/>
      <c r="B36" s="28"/>
      <c r="C36" s="49"/>
      <c r="D36" s="50"/>
      <c r="E36" s="48"/>
      <c r="F36" s="97"/>
    </row>
    <row r="37" spans="1:6" x14ac:dyDescent="0.25">
      <c r="A37" s="17"/>
      <c r="B37" s="28"/>
      <c r="C37" s="49"/>
      <c r="D37" s="50"/>
      <c r="E37" s="48"/>
      <c r="F37" s="97"/>
    </row>
    <row r="38" spans="1:6" x14ac:dyDescent="0.25">
      <c r="A38" s="17"/>
      <c r="B38" s="28"/>
      <c r="C38" s="49"/>
      <c r="D38" s="50"/>
      <c r="E38" s="48"/>
      <c r="F38" s="97"/>
    </row>
    <row r="39" spans="1:6" x14ac:dyDescent="0.25">
      <c r="A39" s="17"/>
      <c r="B39" s="28"/>
      <c r="C39" s="49"/>
      <c r="D39" s="50"/>
      <c r="E39" s="48"/>
      <c r="F39" s="97"/>
    </row>
    <row r="40" spans="1:6" x14ac:dyDescent="0.25">
      <c r="A40" s="17"/>
      <c r="B40" s="28"/>
      <c r="C40" s="49"/>
      <c r="D40" s="50"/>
      <c r="E40" s="48"/>
      <c r="F40" s="97"/>
    </row>
    <row r="41" spans="1:6" x14ac:dyDescent="0.25">
      <c r="A41" s="17"/>
      <c r="B41" s="28"/>
      <c r="C41" s="49"/>
      <c r="D41" s="50"/>
      <c r="E41" s="51"/>
      <c r="F41" s="51"/>
    </row>
    <row r="42" spans="1:6" x14ac:dyDescent="0.25">
      <c r="A42" s="55"/>
      <c r="B42" s="64"/>
      <c r="C42" s="76"/>
      <c r="D42" s="76"/>
      <c r="E42" s="111"/>
      <c r="F42" s="100"/>
    </row>
    <row r="43" spans="1:6" x14ac:dyDescent="0.25">
      <c r="A43" s="17"/>
      <c r="B43" s="460" t="s">
        <v>14</v>
      </c>
      <c r="C43" s="461"/>
      <c r="D43" s="461"/>
      <c r="E43" s="462"/>
      <c r="F43" s="48" t="str">
        <f>IF(SUM(F4:F41)&gt;0,SUM(F4:F41)," ")</f>
        <v xml:space="preserve"> </v>
      </c>
    </row>
    <row r="44" spans="1:6" x14ac:dyDescent="0.25">
      <c r="A44" s="56"/>
      <c r="B44" s="70"/>
      <c r="C44" s="81"/>
      <c r="D44" s="81"/>
      <c r="E44" s="112"/>
      <c r="F44" s="101"/>
    </row>
  </sheetData>
  <mergeCells count="1">
    <mergeCell ref="B43:E43"/>
  </mergeCells>
  <pageMargins left="0.70866141732283472" right="0.70866141732283472" top="0.82677165354330717" bottom="0.74803149606299213" header="0.31496062992125984" footer="0.31496062992125984"/>
  <pageSetup paperSize="9" scale="98" orientation="portrait" r:id="rId1"/>
  <headerFooter>
    <oddHeader xml:space="preserve">&amp;L&amp;8BAKWENA PLATINUM CORRIDOR CONCESSIONAIRE (PTY) LTD
CONTRACT NO: BPCC-2024/UG/HS18-HS20/001 - Option 1
SECTION B RESURFACING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7CA58-70AD-4513-8FE9-CF7CF63241A3}">
  <dimension ref="A1:G47"/>
  <sheetViews>
    <sheetView view="pageLayout" zoomScaleNormal="100" workbookViewId="0">
      <selection activeCell="G1" sqref="G1:G1048576"/>
    </sheetView>
  </sheetViews>
  <sheetFormatPr defaultRowHeight="15" x14ac:dyDescent="0.25"/>
  <cols>
    <col min="1" max="1" width="9.140625" style="86"/>
    <col min="2" max="2" width="33.7109375" style="108" customWidth="1"/>
    <col min="3" max="3" width="8" style="85" customWidth="1"/>
    <col min="4" max="4" width="10.85546875" style="85" customWidth="1"/>
    <col min="5" max="5" width="10.85546875" style="103" customWidth="1"/>
    <col min="6" max="6" width="13.85546875" style="103" customWidth="1"/>
  </cols>
  <sheetData>
    <row r="1" spans="1:7" ht="15" customHeight="1" x14ac:dyDescent="0.25">
      <c r="A1" s="74"/>
      <c r="B1" s="64"/>
      <c r="C1" s="65"/>
      <c r="D1" s="82"/>
      <c r="E1" s="100"/>
      <c r="F1" s="100"/>
    </row>
    <row r="2" spans="1:7" x14ac:dyDescent="0.25">
      <c r="A2" s="77" t="s">
        <v>0</v>
      </c>
      <c r="B2" s="68" t="s">
        <v>1</v>
      </c>
      <c r="C2" s="49" t="s">
        <v>2</v>
      </c>
      <c r="D2" s="58" t="s">
        <v>3</v>
      </c>
      <c r="E2" s="87" t="s">
        <v>4</v>
      </c>
      <c r="F2" s="87" t="s">
        <v>5</v>
      </c>
    </row>
    <row r="3" spans="1:7" x14ac:dyDescent="0.25">
      <c r="A3" s="79"/>
      <c r="B3" s="70"/>
      <c r="C3" s="71"/>
      <c r="D3" s="62"/>
      <c r="E3" s="101"/>
      <c r="F3" s="101"/>
    </row>
    <row r="4" spans="1:7" x14ac:dyDescent="0.25">
      <c r="A4" s="77" t="s">
        <v>635</v>
      </c>
      <c r="B4" s="68" t="s">
        <v>510</v>
      </c>
      <c r="C4" s="49"/>
      <c r="D4" s="58"/>
      <c r="E4" s="51"/>
      <c r="F4" s="51"/>
    </row>
    <row r="5" spans="1:7" x14ac:dyDescent="0.25">
      <c r="A5" s="77"/>
      <c r="B5" s="68"/>
      <c r="C5" s="49"/>
      <c r="D5" s="58"/>
      <c r="E5" s="51"/>
      <c r="F5" s="51"/>
    </row>
    <row r="6" spans="1:7" x14ac:dyDescent="0.25">
      <c r="A6" s="77" t="s">
        <v>636</v>
      </c>
      <c r="B6" s="68" t="s">
        <v>164</v>
      </c>
      <c r="C6" s="49"/>
      <c r="D6" s="58"/>
      <c r="E6" s="51"/>
      <c r="F6" s="51"/>
    </row>
    <row r="7" spans="1:7" x14ac:dyDescent="0.25">
      <c r="A7" s="77"/>
      <c r="B7" s="68"/>
      <c r="C7" s="49"/>
      <c r="D7" s="58"/>
      <c r="E7" s="51"/>
      <c r="F7" s="51"/>
    </row>
    <row r="8" spans="1:7" x14ac:dyDescent="0.25">
      <c r="A8" s="77"/>
      <c r="B8" s="68" t="s">
        <v>165</v>
      </c>
      <c r="C8" s="49" t="s">
        <v>174</v>
      </c>
      <c r="D8" s="58">
        <v>20000</v>
      </c>
      <c r="E8" s="43"/>
      <c r="F8" s="47" t="str">
        <f t="shared" ref="F8" si="0">IF(E8="-","Rate Only",IF(E8="","",ROUND($D8*E8,2)))</f>
        <v/>
      </c>
    </row>
    <row r="9" spans="1:7" x14ac:dyDescent="0.25">
      <c r="A9" s="77"/>
      <c r="B9" s="68"/>
      <c r="C9" s="49"/>
      <c r="D9" s="58"/>
      <c r="E9" s="51"/>
      <c r="F9" s="51"/>
    </row>
    <row r="10" spans="1:7" ht="38.25" x14ac:dyDescent="0.25">
      <c r="A10" s="77">
        <v>41.03</v>
      </c>
      <c r="B10" s="68" t="s">
        <v>167</v>
      </c>
      <c r="C10" s="49" t="s">
        <v>174</v>
      </c>
      <c r="D10" s="58">
        <v>5000</v>
      </c>
      <c r="E10" s="43"/>
      <c r="F10" s="47" t="str">
        <f t="shared" ref="F10" si="1">IF(E10="-","Rate Only",IF(E10="","",ROUND($D10*E10,2)))</f>
        <v/>
      </c>
    </row>
    <row r="11" spans="1:7" x14ac:dyDescent="0.25">
      <c r="A11" s="77"/>
      <c r="B11" s="68"/>
      <c r="C11" s="49"/>
      <c r="D11" s="58"/>
      <c r="E11" s="51"/>
      <c r="F11" s="51"/>
    </row>
    <row r="12" spans="1:7" x14ac:dyDescent="0.25">
      <c r="A12" s="77"/>
      <c r="B12" s="68"/>
      <c r="C12" s="49"/>
      <c r="D12" s="58"/>
      <c r="E12" s="51"/>
      <c r="F12" s="51"/>
    </row>
    <row r="13" spans="1:7" x14ac:dyDescent="0.25">
      <c r="A13" s="77"/>
      <c r="B13" s="68"/>
      <c r="C13" s="49"/>
      <c r="D13" s="58"/>
      <c r="E13" s="51"/>
      <c r="F13" s="51"/>
      <c r="G13" s="219"/>
    </row>
    <row r="14" spans="1:7" x14ac:dyDescent="0.25">
      <c r="A14" s="77"/>
      <c r="B14" s="68"/>
      <c r="C14" s="49"/>
      <c r="D14" s="58"/>
      <c r="E14" s="51"/>
      <c r="F14" s="51"/>
    </row>
    <row r="15" spans="1:7" x14ac:dyDescent="0.25">
      <c r="A15" s="77"/>
      <c r="B15" s="68"/>
      <c r="C15" s="49"/>
      <c r="D15" s="58"/>
      <c r="E15" s="51"/>
      <c r="F15" s="51"/>
    </row>
    <row r="16" spans="1:7" x14ac:dyDescent="0.25">
      <c r="A16" s="77"/>
      <c r="B16" s="68"/>
      <c r="C16" s="49"/>
      <c r="D16" s="58"/>
      <c r="E16" s="51"/>
      <c r="F16" s="51"/>
    </row>
    <row r="17" spans="1:6" x14ac:dyDescent="0.25">
      <c r="A17" s="77"/>
      <c r="B17" s="68"/>
      <c r="C17" s="49"/>
      <c r="D17" s="58"/>
      <c r="E17" s="51"/>
      <c r="F17" s="51"/>
    </row>
    <row r="18" spans="1:6" x14ac:dyDescent="0.25">
      <c r="A18" s="77"/>
      <c r="B18" s="68"/>
      <c r="C18" s="49"/>
      <c r="D18" s="58"/>
      <c r="E18" s="51"/>
      <c r="F18" s="51"/>
    </row>
    <row r="19" spans="1:6" x14ac:dyDescent="0.25">
      <c r="A19" s="77"/>
      <c r="B19" s="68"/>
      <c r="C19" s="49"/>
      <c r="D19" s="58"/>
      <c r="E19" s="51"/>
      <c r="F19" s="51"/>
    </row>
    <row r="20" spans="1:6" x14ac:dyDescent="0.25">
      <c r="A20" s="77"/>
      <c r="B20" s="68"/>
      <c r="C20" s="49"/>
      <c r="D20" s="58"/>
      <c r="E20" s="51"/>
      <c r="F20" s="51"/>
    </row>
    <row r="21" spans="1:6" x14ac:dyDescent="0.25">
      <c r="A21" s="77"/>
      <c r="B21" s="68"/>
      <c r="C21" s="49"/>
      <c r="D21" s="58"/>
      <c r="E21" s="51"/>
      <c r="F21" s="51"/>
    </row>
    <row r="22" spans="1:6" x14ac:dyDescent="0.25">
      <c r="A22" s="77"/>
      <c r="B22" s="68"/>
      <c r="C22" s="49"/>
      <c r="D22" s="58"/>
      <c r="E22" s="51"/>
      <c r="F22" s="51"/>
    </row>
    <row r="23" spans="1:6" x14ac:dyDescent="0.25">
      <c r="A23" s="77"/>
      <c r="B23" s="68"/>
      <c r="C23" s="49"/>
      <c r="D23" s="58"/>
      <c r="E23" s="51"/>
      <c r="F23" s="51"/>
    </row>
    <row r="24" spans="1:6" x14ac:dyDescent="0.25">
      <c r="A24" s="77"/>
      <c r="B24" s="68"/>
      <c r="C24" s="49"/>
      <c r="D24" s="58"/>
      <c r="E24" s="51"/>
      <c r="F24" s="51"/>
    </row>
    <row r="25" spans="1:6" x14ac:dyDescent="0.25">
      <c r="A25" s="77"/>
      <c r="B25" s="68"/>
      <c r="C25" s="49"/>
      <c r="D25" s="58"/>
      <c r="E25" s="51"/>
      <c r="F25" s="51"/>
    </row>
    <row r="26" spans="1:6" x14ac:dyDescent="0.25">
      <c r="A26" s="77"/>
      <c r="B26" s="68"/>
      <c r="C26" s="49"/>
      <c r="D26" s="58"/>
      <c r="E26" s="51"/>
      <c r="F26" s="51"/>
    </row>
    <row r="27" spans="1:6" x14ac:dyDescent="0.25">
      <c r="A27" s="77"/>
      <c r="B27" s="68"/>
      <c r="C27" s="49"/>
      <c r="D27" s="58"/>
      <c r="E27" s="51"/>
      <c r="F27" s="51"/>
    </row>
    <row r="28" spans="1:6" x14ac:dyDescent="0.25">
      <c r="A28" s="77"/>
      <c r="B28" s="68"/>
      <c r="C28" s="49"/>
      <c r="D28" s="58"/>
      <c r="E28" s="51"/>
      <c r="F28" s="51"/>
    </row>
    <row r="29" spans="1:6" x14ac:dyDescent="0.25">
      <c r="A29" s="77"/>
      <c r="B29" s="68"/>
      <c r="C29" s="49"/>
      <c r="D29" s="58"/>
      <c r="E29" s="51"/>
      <c r="F29" s="51"/>
    </row>
    <row r="30" spans="1:6" x14ac:dyDescent="0.25">
      <c r="A30" s="77"/>
      <c r="B30" s="68"/>
      <c r="C30" s="49"/>
      <c r="D30" s="58"/>
      <c r="E30" s="51"/>
      <c r="F30" s="51"/>
    </row>
    <row r="31" spans="1:6" x14ac:dyDescent="0.25">
      <c r="A31" s="77"/>
      <c r="B31" s="68"/>
      <c r="C31" s="49"/>
      <c r="D31" s="58"/>
      <c r="E31" s="51"/>
      <c r="F31" s="51"/>
    </row>
    <row r="32" spans="1:6" x14ac:dyDescent="0.25">
      <c r="A32" s="77"/>
      <c r="B32" s="68"/>
      <c r="C32" s="49"/>
      <c r="D32" s="58"/>
      <c r="E32" s="51"/>
      <c r="F32" s="51"/>
    </row>
    <row r="33" spans="1:6" x14ac:dyDescent="0.25">
      <c r="A33" s="77"/>
      <c r="B33" s="68"/>
      <c r="C33" s="49"/>
      <c r="D33" s="58"/>
      <c r="E33" s="51"/>
      <c r="F33" s="51"/>
    </row>
    <row r="34" spans="1:6" x14ac:dyDescent="0.25">
      <c r="A34" s="77"/>
      <c r="B34" s="68"/>
      <c r="C34" s="49"/>
      <c r="D34" s="58"/>
      <c r="E34" s="51"/>
      <c r="F34" s="51"/>
    </row>
    <row r="35" spans="1:6" x14ac:dyDescent="0.25">
      <c r="A35" s="77"/>
      <c r="B35" s="68"/>
      <c r="C35" s="49"/>
      <c r="D35" s="58"/>
      <c r="E35" s="51"/>
      <c r="F35" s="51"/>
    </row>
    <row r="36" spans="1:6" x14ac:dyDescent="0.25">
      <c r="A36" s="77"/>
      <c r="B36" s="68"/>
      <c r="C36" s="49"/>
      <c r="D36" s="58"/>
      <c r="E36" s="51"/>
      <c r="F36" s="51"/>
    </row>
    <row r="37" spans="1:6" x14ac:dyDescent="0.25">
      <c r="A37" s="77"/>
      <c r="B37" s="68"/>
      <c r="C37" s="49"/>
      <c r="D37" s="58"/>
      <c r="E37" s="51"/>
      <c r="F37" s="51"/>
    </row>
    <row r="38" spans="1:6" x14ac:dyDescent="0.25">
      <c r="A38" s="77"/>
      <c r="B38" s="68"/>
      <c r="C38" s="49"/>
      <c r="D38" s="58"/>
      <c r="E38" s="51"/>
      <c r="F38" s="51"/>
    </row>
    <row r="39" spans="1:6" x14ac:dyDescent="0.25">
      <c r="A39" s="77"/>
      <c r="B39" s="68"/>
      <c r="C39" s="49"/>
      <c r="D39" s="58"/>
      <c r="E39" s="51"/>
      <c r="F39" s="51"/>
    </row>
    <row r="40" spans="1:6" x14ac:dyDescent="0.25">
      <c r="A40" s="77"/>
      <c r="B40" s="68"/>
      <c r="C40" s="49"/>
      <c r="D40" s="58"/>
      <c r="E40" s="51"/>
      <c r="F40" s="51"/>
    </row>
    <row r="41" spans="1:6" x14ac:dyDescent="0.25">
      <c r="A41" s="77"/>
      <c r="B41" s="68"/>
      <c r="C41" s="49"/>
      <c r="D41" s="58"/>
      <c r="E41" s="51"/>
      <c r="F41" s="51"/>
    </row>
    <row r="42" spans="1:6" x14ac:dyDescent="0.25">
      <c r="A42" s="77"/>
      <c r="B42" s="68"/>
      <c r="C42" s="49"/>
      <c r="D42" s="58"/>
      <c r="E42" s="51"/>
      <c r="F42" s="51"/>
    </row>
    <row r="43" spans="1:6" x14ac:dyDescent="0.25">
      <c r="A43" s="77"/>
      <c r="B43" s="68"/>
      <c r="C43" s="49"/>
      <c r="D43" s="58"/>
      <c r="E43" s="51"/>
      <c r="F43" s="51"/>
    </row>
    <row r="44" spans="1:6" x14ac:dyDescent="0.25">
      <c r="A44" s="77"/>
      <c r="B44" s="68"/>
      <c r="C44" s="49"/>
      <c r="D44" s="58"/>
      <c r="E44" s="51"/>
      <c r="F44" s="51"/>
    </row>
    <row r="45" spans="1:6" x14ac:dyDescent="0.25">
      <c r="A45" s="74"/>
      <c r="B45" s="64"/>
      <c r="C45" s="76"/>
      <c r="D45" s="76"/>
      <c r="E45" s="111"/>
      <c r="F45" s="100"/>
    </row>
    <row r="46" spans="1:6" x14ac:dyDescent="0.25">
      <c r="A46" s="77"/>
      <c r="B46" s="460" t="s">
        <v>14</v>
      </c>
      <c r="C46" s="461"/>
      <c r="D46" s="461"/>
      <c r="E46" s="462"/>
      <c r="F46" s="48" t="str">
        <f>IF(SUM(F3:F44)&gt;0,SUM(F3:F44)," ")</f>
        <v xml:space="preserve"> </v>
      </c>
    </row>
    <row r="47" spans="1:6" x14ac:dyDescent="0.25">
      <c r="A47" s="79"/>
      <c r="B47" s="70"/>
      <c r="C47" s="81"/>
      <c r="D47" s="81"/>
      <c r="E47" s="112"/>
      <c r="F47" s="101"/>
    </row>
  </sheetData>
  <mergeCells count="1">
    <mergeCell ref="B46:E46"/>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B RESURFACING
</oddHeader>
    <oddFooter>&amp;R&amp;8&amp;Z&amp;F</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A99D8-5545-40FB-A21E-60C1F5D9FEA6}">
  <dimension ref="A1:F89"/>
  <sheetViews>
    <sheetView view="pageLayout" topLeftCell="B1" zoomScale="115" zoomScaleNormal="100" zoomScalePageLayoutView="115" workbookViewId="0">
      <selection activeCell="G1" sqref="G1:AG1048576"/>
    </sheetView>
  </sheetViews>
  <sheetFormatPr defaultRowHeight="15" x14ac:dyDescent="0.25"/>
  <cols>
    <col min="1" max="1" width="9.140625" style="86"/>
    <col min="2" max="2" width="33.7109375" style="108" customWidth="1"/>
    <col min="3" max="3" width="8.140625" style="85" customWidth="1"/>
    <col min="4" max="4" width="10.7109375" style="85" customWidth="1"/>
    <col min="5" max="5" width="11.28515625" style="103" customWidth="1"/>
    <col min="6" max="6" width="14.28515625" style="95" customWidth="1"/>
  </cols>
  <sheetData>
    <row r="1" spans="1:6" ht="15" customHeight="1" x14ac:dyDescent="0.25">
      <c r="A1" s="74"/>
      <c r="B1" s="64"/>
      <c r="C1" s="65"/>
      <c r="D1" s="82"/>
      <c r="E1" s="100"/>
      <c r="F1" s="91"/>
    </row>
    <row r="2" spans="1:6" x14ac:dyDescent="0.25">
      <c r="A2" s="77" t="s">
        <v>0</v>
      </c>
      <c r="B2" s="68" t="s">
        <v>1</v>
      </c>
      <c r="C2" s="49" t="s">
        <v>2</v>
      </c>
      <c r="D2" s="58" t="s">
        <v>3</v>
      </c>
      <c r="E2" s="87" t="s">
        <v>4</v>
      </c>
      <c r="F2" s="48" t="s">
        <v>5</v>
      </c>
    </row>
    <row r="3" spans="1:6" x14ac:dyDescent="0.25">
      <c r="A3" s="79"/>
      <c r="B3" s="70"/>
      <c r="C3" s="71"/>
      <c r="D3" s="62"/>
      <c r="E3" s="101"/>
      <c r="F3" s="92"/>
    </row>
    <row r="4" spans="1:6" x14ac:dyDescent="0.25">
      <c r="A4" s="74" t="s">
        <v>683</v>
      </c>
      <c r="B4" s="64" t="s">
        <v>511</v>
      </c>
      <c r="C4" s="82"/>
      <c r="D4" s="111"/>
      <c r="E4" s="100"/>
      <c r="F4" s="91"/>
    </row>
    <row r="5" spans="1:6" x14ac:dyDescent="0.25">
      <c r="A5" s="77"/>
      <c r="B5" s="68"/>
      <c r="C5" s="58"/>
      <c r="D5" s="87"/>
      <c r="E5" s="51"/>
      <c r="F5" s="48"/>
    </row>
    <row r="6" spans="1:6" x14ac:dyDescent="0.25">
      <c r="A6" s="77">
        <v>42.03</v>
      </c>
      <c r="B6" s="68" t="s">
        <v>726</v>
      </c>
      <c r="C6" s="58"/>
      <c r="D6" s="87"/>
      <c r="E6" s="51"/>
      <c r="F6" s="47" t="str">
        <f t="shared" ref="F6:F13" si="0">IF(E6="-","Rate Only",IF(E6="","",ROUND($D6*E6,2)))</f>
        <v/>
      </c>
    </row>
    <row r="7" spans="1:6" x14ac:dyDescent="0.25">
      <c r="A7" s="77"/>
      <c r="B7" s="68" t="s">
        <v>727</v>
      </c>
      <c r="C7" s="58" t="s">
        <v>173</v>
      </c>
      <c r="D7" s="87">
        <v>1500</v>
      </c>
      <c r="E7" s="43"/>
      <c r="F7" s="47" t="str">
        <f t="shared" si="0"/>
        <v/>
      </c>
    </row>
    <row r="8" spans="1:6" x14ac:dyDescent="0.25">
      <c r="A8" s="77"/>
      <c r="B8" s="68"/>
      <c r="C8" s="58"/>
      <c r="D8" s="87"/>
      <c r="E8" s="48"/>
      <c r="F8" s="47" t="str">
        <f t="shared" si="0"/>
        <v/>
      </c>
    </row>
    <row r="9" spans="1:6" x14ac:dyDescent="0.25">
      <c r="A9" s="49">
        <v>42.04</v>
      </c>
      <c r="B9" s="38" t="s">
        <v>685</v>
      </c>
      <c r="C9" s="58" t="s">
        <v>686</v>
      </c>
      <c r="D9" s="222">
        <v>355000</v>
      </c>
      <c r="E9" s="43"/>
      <c r="F9" s="47" t="str">
        <f t="shared" si="0"/>
        <v/>
      </c>
    </row>
    <row r="10" spans="1:6" x14ac:dyDescent="0.25">
      <c r="A10" s="49"/>
      <c r="B10" s="38"/>
      <c r="C10" s="58"/>
      <c r="D10" s="222"/>
      <c r="E10" s="48"/>
      <c r="F10" s="47" t="str">
        <f t="shared" si="0"/>
        <v/>
      </c>
    </row>
    <row r="11" spans="1:6" x14ac:dyDescent="0.25">
      <c r="A11" s="49" t="s">
        <v>687</v>
      </c>
      <c r="B11" s="38" t="s">
        <v>512</v>
      </c>
      <c r="C11" s="58" t="s">
        <v>688</v>
      </c>
      <c r="D11" s="87"/>
      <c r="E11" s="221"/>
      <c r="F11" s="47" t="str">
        <f t="shared" si="0"/>
        <v/>
      </c>
    </row>
    <row r="12" spans="1:6" x14ac:dyDescent="0.25">
      <c r="A12" s="49"/>
      <c r="B12" s="38" t="s">
        <v>658</v>
      </c>
      <c r="C12" s="58" t="s">
        <v>173</v>
      </c>
      <c r="D12" s="87">
        <v>100</v>
      </c>
      <c r="E12" s="43"/>
      <c r="F12" s="47" t="str">
        <f t="shared" si="0"/>
        <v/>
      </c>
    </row>
    <row r="13" spans="1:6" x14ac:dyDescent="0.25">
      <c r="A13" s="49" t="s">
        <v>688</v>
      </c>
      <c r="B13" s="38" t="s">
        <v>589</v>
      </c>
      <c r="C13" s="58" t="s">
        <v>173</v>
      </c>
      <c r="D13" s="223">
        <v>400</v>
      </c>
      <c r="E13" s="43"/>
      <c r="F13" s="47" t="str">
        <f t="shared" si="0"/>
        <v/>
      </c>
    </row>
    <row r="14" spans="1:6" x14ac:dyDescent="0.25">
      <c r="A14" s="49"/>
      <c r="B14" s="38"/>
      <c r="C14" s="58"/>
      <c r="D14" s="223"/>
      <c r="E14" s="43"/>
      <c r="F14" s="47"/>
    </row>
    <row r="15" spans="1:6" x14ac:dyDescent="0.25">
      <c r="A15" s="49" t="s">
        <v>689</v>
      </c>
      <c r="B15" s="38" t="s">
        <v>690</v>
      </c>
      <c r="C15" s="58"/>
      <c r="D15" s="87"/>
      <c r="E15" s="48"/>
      <c r="F15" s="47" t="str">
        <f t="shared" ref="F15:F19" si="1">IF(E15="-","Rate Only",IF(E15="","",ROUND($D15*E15,2)))</f>
        <v/>
      </c>
    </row>
    <row r="16" spans="1:6" x14ac:dyDescent="0.25">
      <c r="A16" s="49"/>
      <c r="B16" s="38"/>
      <c r="C16" s="58"/>
      <c r="D16" s="87"/>
      <c r="E16" s="221"/>
      <c r="F16" s="47" t="str">
        <f t="shared" si="1"/>
        <v/>
      </c>
    </row>
    <row r="17" spans="1:6" x14ac:dyDescent="0.25">
      <c r="A17" s="77"/>
      <c r="B17" s="38" t="s">
        <v>513</v>
      </c>
      <c r="C17" s="58" t="s">
        <v>173</v>
      </c>
      <c r="D17" s="87">
        <v>10</v>
      </c>
      <c r="E17" s="43"/>
      <c r="F17" s="47" t="str">
        <f t="shared" si="1"/>
        <v/>
      </c>
    </row>
    <row r="18" spans="1:6" x14ac:dyDescent="0.25">
      <c r="A18" s="49"/>
      <c r="B18" s="38" t="s">
        <v>691</v>
      </c>
      <c r="C18" s="58" t="s">
        <v>173</v>
      </c>
      <c r="D18" s="87">
        <v>100</v>
      </c>
      <c r="E18" s="43"/>
      <c r="F18" s="47" t="str">
        <f t="shared" si="1"/>
        <v/>
      </c>
    </row>
    <row r="19" spans="1:6" x14ac:dyDescent="0.25">
      <c r="A19" s="49" t="s">
        <v>688</v>
      </c>
      <c r="B19" s="38" t="s">
        <v>590</v>
      </c>
      <c r="C19" s="58" t="s">
        <v>173</v>
      </c>
      <c r="D19" s="223">
        <v>80</v>
      </c>
      <c r="E19" s="43"/>
      <c r="F19" s="47" t="str">
        <f t="shared" si="1"/>
        <v/>
      </c>
    </row>
    <row r="20" spans="1:6" x14ac:dyDescent="0.25">
      <c r="A20" s="49"/>
      <c r="B20" s="38"/>
      <c r="C20" s="58"/>
      <c r="D20" s="223"/>
      <c r="E20" s="43"/>
      <c r="F20" s="47"/>
    </row>
    <row r="21" spans="1:6" x14ac:dyDescent="0.25">
      <c r="A21" s="49" t="s">
        <v>692</v>
      </c>
      <c r="B21" s="38" t="s">
        <v>693</v>
      </c>
      <c r="C21" s="58"/>
      <c r="D21" s="87"/>
      <c r="E21" s="48"/>
      <c r="F21" s="47" t="str">
        <f t="shared" ref="F21:F22" si="2">IF(E21="-","Rate Only",IF(E21="","",ROUND($D21*E21,2)))</f>
        <v/>
      </c>
    </row>
    <row r="22" spans="1:6" x14ac:dyDescent="0.25">
      <c r="A22" s="49"/>
      <c r="B22" s="38" t="s">
        <v>694</v>
      </c>
      <c r="C22" s="58" t="s">
        <v>695</v>
      </c>
      <c r="D22" s="87">
        <v>2000</v>
      </c>
      <c r="E22" s="43"/>
      <c r="F22" s="47" t="str">
        <f t="shared" si="2"/>
        <v/>
      </c>
    </row>
    <row r="23" spans="1:6" x14ac:dyDescent="0.25">
      <c r="A23" s="49"/>
      <c r="B23" s="38"/>
      <c r="C23" s="58"/>
      <c r="D23" s="87"/>
      <c r="E23" s="43"/>
      <c r="F23" s="47"/>
    </row>
    <row r="24" spans="1:6" x14ac:dyDescent="0.25">
      <c r="A24" s="49" t="s">
        <v>696</v>
      </c>
      <c r="B24" s="38" t="s">
        <v>697</v>
      </c>
      <c r="C24" s="58"/>
      <c r="D24" s="87"/>
      <c r="E24" s="221"/>
      <c r="F24" s="47" t="str">
        <f t="shared" ref="F24:F25" si="3">IF(E24="-","Rate Only",IF(E24="","",ROUND($D24*E24,2)))</f>
        <v/>
      </c>
    </row>
    <row r="25" spans="1:6" x14ac:dyDescent="0.25">
      <c r="A25" s="77"/>
      <c r="B25" s="38" t="s">
        <v>698</v>
      </c>
      <c r="C25" s="58" t="s">
        <v>699</v>
      </c>
      <c r="D25" s="223">
        <v>400</v>
      </c>
      <c r="E25" s="43"/>
      <c r="F25" s="47" t="str">
        <f t="shared" si="3"/>
        <v/>
      </c>
    </row>
    <row r="26" spans="1:6" x14ac:dyDescent="0.25">
      <c r="A26" s="77"/>
      <c r="B26" s="38"/>
      <c r="C26" s="49"/>
      <c r="D26" s="371"/>
      <c r="E26" s="43"/>
      <c r="F26" s="47"/>
    </row>
    <row r="27" spans="1:6" ht="51" x14ac:dyDescent="0.25">
      <c r="A27" s="77" t="s">
        <v>1275</v>
      </c>
      <c r="B27" s="84" t="s">
        <v>1150</v>
      </c>
      <c r="C27" s="58"/>
      <c r="D27" s="58"/>
      <c r="E27" s="106"/>
      <c r="F27" s="47"/>
    </row>
    <row r="28" spans="1:6" x14ac:dyDescent="0.25">
      <c r="A28" s="49"/>
      <c r="B28" s="84"/>
      <c r="C28" s="58"/>
      <c r="D28" s="58"/>
      <c r="E28" s="40"/>
      <c r="F28" s="47"/>
    </row>
    <row r="29" spans="1:6" ht="51" x14ac:dyDescent="0.25">
      <c r="A29" s="77"/>
      <c r="B29" s="84" t="s">
        <v>1310</v>
      </c>
      <c r="C29" s="58"/>
      <c r="D29" s="58"/>
      <c r="E29" s="106"/>
      <c r="F29" s="47"/>
    </row>
    <row r="30" spans="1:6" x14ac:dyDescent="0.25">
      <c r="A30" s="77"/>
      <c r="B30" s="84"/>
      <c r="C30" s="58"/>
      <c r="D30" s="58"/>
      <c r="E30" s="58"/>
      <c r="F30" s="106"/>
    </row>
    <row r="31" spans="1:6" ht="25.5" x14ac:dyDescent="0.25">
      <c r="A31" s="77"/>
      <c r="B31" s="84" t="s">
        <v>1357</v>
      </c>
      <c r="C31" s="85" t="s">
        <v>173</v>
      </c>
      <c r="D31" s="58">
        <v>4100</v>
      </c>
      <c r="E31" s="48"/>
      <c r="F31" s="47" t="str">
        <f>IF(E31="-","Rate Only",IF(E31="","",ROUND($D31*E31,2)))</f>
        <v/>
      </c>
    </row>
    <row r="32" spans="1:6" x14ac:dyDescent="0.25">
      <c r="A32" s="225"/>
      <c r="B32" s="84"/>
      <c r="C32" s="87"/>
      <c r="D32" s="87"/>
      <c r="E32" s="66"/>
      <c r="F32" s="91"/>
    </row>
    <row r="33" spans="1:6" ht="51" x14ac:dyDescent="0.25">
      <c r="A33" s="225"/>
      <c r="B33" s="84" t="s">
        <v>1151</v>
      </c>
      <c r="C33" s="87"/>
      <c r="D33" s="87"/>
      <c r="E33" s="50"/>
      <c r="F33" s="48"/>
    </row>
    <row r="34" spans="1:6" x14ac:dyDescent="0.25">
      <c r="A34" s="225"/>
      <c r="B34" s="84"/>
      <c r="C34" s="58"/>
      <c r="D34" s="58"/>
      <c r="E34" s="50"/>
      <c r="F34" s="106"/>
    </row>
    <row r="35" spans="1:6" ht="25.5" x14ac:dyDescent="0.25">
      <c r="A35" s="225"/>
      <c r="B35" s="84" t="s">
        <v>1311</v>
      </c>
      <c r="C35" s="58" t="s">
        <v>173</v>
      </c>
      <c r="D35" s="58">
        <v>58000</v>
      </c>
      <c r="E35" s="106"/>
      <c r="F35" s="47" t="str">
        <f>IF(E35="-","Rate Only",IF(E35="","",ROUND($D35*E35,2)))</f>
        <v/>
      </c>
    </row>
    <row r="36" spans="1:6" x14ac:dyDescent="0.25">
      <c r="A36" s="225"/>
      <c r="B36" s="84"/>
      <c r="C36" s="58"/>
      <c r="D36" s="58"/>
      <c r="E36" s="58"/>
      <c r="F36" s="106"/>
    </row>
    <row r="37" spans="1:6" x14ac:dyDescent="0.25">
      <c r="A37" s="77"/>
      <c r="B37" s="84"/>
      <c r="C37" s="58"/>
      <c r="D37" s="58"/>
      <c r="E37" s="50"/>
      <c r="F37" s="48"/>
    </row>
    <row r="38" spans="1:6" x14ac:dyDescent="0.25">
      <c r="A38" s="74"/>
      <c r="B38" s="64"/>
      <c r="C38" s="76"/>
      <c r="D38" s="76"/>
      <c r="E38" s="111"/>
      <c r="F38" s="91"/>
    </row>
    <row r="39" spans="1:6" x14ac:dyDescent="0.25">
      <c r="A39" s="77"/>
      <c r="B39" s="78" t="s">
        <v>602</v>
      </c>
      <c r="C39" s="90"/>
      <c r="D39" s="90"/>
      <c r="E39" s="210"/>
      <c r="F39" s="48" t="str">
        <f>IF(SUM(F4:F37)&gt;0,SUM(F4:F37)," ")</f>
        <v xml:space="preserve"> </v>
      </c>
    </row>
    <row r="40" spans="1:6" x14ac:dyDescent="0.25">
      <c r="A40" s="79"/>
      <c r="B40" s="70"/>
      <c r="C40" s="81"/>
      <c r="D40" s="81"/>
      <c r="E40" s="112"/>
      <c r="F40" s="92"/>
    </row>
    <row r="42" spans="1:6" x14ac:dyDescent="0.25">
      <c r="A42" s="74"/>
      <c r="B42" s="64"/>
      <c r="C42" s="65"/>
      <c r="D42" s="66"/>
      <c r="E42" s="141"/>
      <c r="F42" s="100"/>
    </row>
    <row r="43" spans="1:6" x14ac:dyDescent="0.25">
      <c r="A43" s="77" t="s">
        <v>0</v>
      </c>
      <c r="B43" s="68" t="s">
        <v>1</v>
      </c>
      <c r="C43" s="49" t="s">
        <v>2</v>
      </c>
      <c r="D43" s="58" t="s">
        <v>3</v>
      </c>
      <c r="E43" s="142" t="s">
        <v>4</v>
      </c>
      <c r="F43" s="87" t="s">
        <v>5</v>
      </c>
    </row>
    <row r="44" spans="1:6" x14ac:dyDescent="0.25">
      <c r="A44" s="79"/>
      <c r="B44" s="70"/>
      <c r="C44" s="71"/>
      <c r="D44" s="72"/>
      <c r="E44" s="143"/>
      <c r="F44" s="101"/>
    </row>
    <row r="45" spans="1:6" x14ac:dyDescent="0.25">
      <c r="A45" s="74"/>
      <c r="B45" s="64"/>
      <c r="C45" s="76"/>
      <c r="D45" s="75"/>
      <c r="E45" s="141"/>
      <c r="F45" s="100"/>
    </row>
    <row r="46" spans="1:6" x14ac:dyDescent="0.25">
      <c r="A46" s="77"/>
      <c r="B46" s="460" t="s">
        <v>34</v>
      </c>
      <c r="C46" s="461"/>
      <c r="D46" s="461"/>
      <c r="E46" s="462"/>
      <c r="F46" s="52" t="str">
        <f>F39</f>
        <v xml:space="preserve"> </v>
      </c>
    </row>
    <row r="47" spans="1:6" x14ac:dyDescent="0.25">
      <c r="A47" s="79"/>
      <c r="B47" s="70"/>
      <c r="C47" s="81"/>
      <c r="D47" s="80"/>
      <c r="E47" s="143"/>
      <c r="F47" s="101"/>
    </row>
    <row r="48" spans="1:6" ht="25.5" x14ac:dyDescent="0.25">
      <c r="A48" s="225">
        <v>42.2</v>
      </c>
      <c r="B48" s="84" t="s">
        <v>1149</v>
      </c>
      <c r="D48" s="58"/>
      <c r="E48" s="48"/>
      <c r="F48" s="47"/>
    </row>
    <row r="49" spans="1:6" x14ac:dyDescent="0.25">
      <c r="A49" s="225"/>
      <c r="B49" s="84"/>
      <c r="D49" s="58"/>
      <c r="E49" s="221"/>
      <c r="F49" s="47" t="str">
        <f t="shared" ref="F49:F51" si="4">IF(E49="-","Rate Only",IF(E49="","",ROUND($D49*E49,2)))</f>
        <v/>
      </c>
    </row>
    <row r="50" spans="1:6" x14ac:dyDescent="0.25">
      <c r="A50" s="49"/>
      <c r="B50" s="38" t="s">
        <v>1358</v>
      </c>
      <c r="C50" s="49" t="s">
        <v>173</v>
      </c>
      <c r="D50" s="58">
        <v>250</v>
      </c>
      <c r="E50" s="43"/>
      <c r="F50" s="47" t="str">
        <f t="shared" si="4"/>
        <v/>
      </c>
    </row>
    <row r="51" spans="1:6" x14ac:dyDescent="0.25">
      <c r="A51" s="49"/>
      <c r="B51" s="38"/>
      <c r="C51" s="49"/>
      <c r="D51" s="371"/>
      <c r="E51" s="221"/>
      <c r="F51" s="47" t="str">
        <f t="shared" si="4"/>
        <v/>
      </c>
    </row>
    <row r="52" spans="1:6" x14ac:dyDescent="0.25">
      <c r="A52" s="49" t="s">
        <v>702</v>
      </c>
      <c r="B52" s="38" t="s">
        <v>703</v>
      </c>
      <c r="C52" s="49" t="s">
        <v>173</v>
      </c>
      <c r="D52" s="58">
        <v>2000</v>
      </c>
      <c r="E52" s="43"/>
      <c r="F52" s="47" t="str">
        <f t="shared" ref="F52:F54" si="5">IF(E52="-","Rate Only",IF(E52="","",ROUND($D52*E52,2)))</f>
        <v/>
      </c>
    </row>
    <row r="53" spans="1:6" x14ac:dyDescent="0.25">
      <c r="A53" s="49"/>
      <c r="B53" s="38"/>
      <c r="C53" s="49"/>
      <c r="D53" s="371"/>
      <c r="E53" s="221"/>
      <c r="F53" s="47" t="str">
        <f t="shared" si="5"/>
        <v/>
      </c>
    </row>
    <row r="54" spans="1:6" ht="38.25" x14ac:dyDescent="0.25">
      <c r="A54" s="49" t="s">
        <v>704</v>
      </c>
      <c r="B54" s="68" t="s">
        <v>1359</v>
      </c>
      <c r="C54" s="49" t="s">
        <v>21</v>
      </c>
      <c r="D54" s="58">
        <v>4000</v>
      </c>
      <c r="E54" s="48"/>
      <c r="F54" s="47" t="str">
        <f t="shared" si="5"/>
        <v/>
      </c>
    </row>
    <row r="55" spans="1:6" x14ac:dyDescent="0.25">
      <c r="A55" s="77"/>
      <c r="B55" s="68"/>
      <c r="C55" s="49"/>
      <c r="D55" s="58"/>
      <c r="E55" s="51"/>
      <c r="F55" s="51"/>
    </row>
    <row r="56" spans="1:6" ht="25.5" x14ac:dyDescent="0.25">
      <c r="A56" s="77" t="s">
        <v>764</v>
      </c>
      <c r="B56" s="68" t="s">
        <v>604</v>
      </c>
      <c r="C56" s="49" t="s">
        <v>17</v>
      </c>
      <c r="D56" s="58">
        <v>1</v>
      </c>
      <c r="E56" s="48">
        <v>1500000</v>
      </c>
      <c r="F56" s="47">
        <f t="shared" ref="F56" si="6">IF(E56="-","Rate Only",IF(E56="","",ROUND($D56*E56,2)))</f>
        <v>1500000</v>
      </c>
    </row>
    <row r="57" spans="1:6" x14ac:dyDescent="0.25">
      <c r="A57" s="77"/>
      <c r="B57" s="68"/>
      <c r="C57" s="49"/>
      <c r="D57" s="58"/>
      <c r="E57" s="51"/>
      <c r="F57" s="51"/>
    </row>
    <row r="58" spans="1:6" ht="25.5" x14ac:dyDescent="0.25">
      <c r="A58" s="77" t="s">
        <v>1360</v>
      </c>
      <c r="B58" s="68" t="s">
        <v>1361</v>
      </c>
      <c r="C58" s="49" t="s">
        <v>174</v>
      </c>
      <c r="D58" s="58">
        <v>250</v>
      </c>
      <c r="E58" s="51"/>
      <c r="F58" s="51"/>
    </row>
    <row r="59" spans="1:6" x14ac:dyDescent="0.25">
      <c r="A59" s="77"/>
      <c r="B59" s="68"/>
      <c r="C59" s="49"/>
      <c r="D59" s="58"/>
      <c r="E59" s="51"/>
      <c r="F59" s="51"/>
    </row>
    <row r="60" spans="1:6" x14ac:dyDescent="0.25">
      <c r="A60" s="77"/>
      <c r="B60" s="68"/>
      <c r="C60" s="49"/>
      <c r="D60" s="58"/>
      <c r="E60" s="51"/>
      <c r="F60" s="51"/>
    </row>
    <row r="61" spans="1:6" x14ac:dyDescent="0.25">
      <c r="A61" s="77"/>
      <c r="B61" s="68"/>
      <c r="C61" s="49"/>
      <c r="D61" s="58"/>
      <c r="E61" s="51"/>
      <c r="F61" s="51"/>
    </row>
    <row r="62" spans="1:6" x14ac:dyDescent="0.25">
      <c r="A62" s="77"/>
      <c r="B62" s="68"/>
      <c r="C62" s="49"/>
      <c r="D62" s="58"/>
      <c r="E62" s="51"/>
      <c r="F62" s="51"/>
    </row>
    <row r="63" spans="1:6" x14ac:dyDescent="0.25">
      <c r="A63" s="77"/>
      <c r="B63" s="68"/>
      <c r="C63" s="49"/>
      <c r="D63" s="58"/>
      <c r="E63" s="51"/>
      <c r="F63" s="51"/>
    </row>
    <row r="64" spans="1:6" x14ac:dyDescent="0.25">
      <c r="A64" s="77"/>
      <c r="B64" s="68"/>
      <c r="C64" s="49"/>
      <c r="D64" s="58"/>
      <c r="E64" s="51"/>
      <c r="F64" s="51"/>
    </row>
    <row r="65" spans="1:6" x14ac:dyDescent="0.25">
      <c r="A65" s="77"/>
      <c r="B65" s="68"/>
      <c r="C65" s="49"/>
      <c r="D65" s="58"/>
      <c r="E65" s="51"/>
      <c r="F65" s="51"/>
    </row>
    <row r="66" spans="1:6" x14ac:dyDescent="0.25">
      <c r="A66" s="77"/>
      <c r="B66" s="68"/>
      <c r="C66" s="49"/>
      <c r="D66" s="58"/>
      <c r="E66" s="51"/>
      <c r="F66" s="51"/>
    </row>
    <row r="67" spans="1:6" x14ac:dyDescent="0.25">
      <c r="A67" s="77"/>
      <c r="B67" s="68"/>
      <c r="C67" s="49"/>
      <c r="D67" s="58"/>
      <c r="E67" s="51"/>
      <c r="F67" s="51"/>
    </row>
    <row r="68" spans="1:6" x14ac:dyDescent="0.25">
      <c r="A68" s="77"/>
      <c r="B68" s="68"/>
      <c r="C68" s="49"/>
      <c r="D68" s="58"/>
      <c r="E68" s="51"/>
      <c r="F68" s="51"/>
    </row>
    <row r="69" spans="1:6" x14ac:dyDescent="0.25">
      <c r="A69" s="77"/>
      <c r="B69" s="68"/>
      <c r="C69" s="49"/>
      <c r="D69" s="58"/>
      <c r="E69" s="51"/>
      <c r="F69" s="51"/>
    </row>
    <row r="70" spans="1:6" x14ac:dyDescent="0.25">
      <c r="A70" s="77"/>
      <c r="B70" s="68"/>
      <c r="C70" s="49"/>
      <c r="D70" s="58"/>
      <c r="E70" s="51"/>
      <c r="F70" s="51"/>
    </row>
    <row r="71" spans="1:6" x14ac:dyDescent="0.25">
      <c r="A71" s="77"/>
      <c r="B71" s="68"/>
      <c r="C71" s="49"/>
      <c r="D71" s="58"/>
      <c r="E71" s="51"/>
      <c r="F71" s="51"/>
    </row>
    <row r="72" spans="1:6" x14ac:dyDescent="0.25">
      <c r="A72" s="77"/>
      <c r="B72" s="68"/>
      <c r="C72" s="49"/>
      <c r="D72" s="58"/>
      <c r="E72" s="51"/>
      <c r="F72" s="51"/>
    </row>
    <row r="73" spans="1:6" x14ac:dyDescent="0.25">
      <c r="A73" s="77"/>
      <c r="B73" s="68"/>
      <c r="C73" s="49"/>
      <c r="D73" s="58"/>
      <c r="E73" s="51"/>
      <c r="F73" s="51"/>
    </row>
    <row r="74" spans="1:6" x14ac:dyDescent="0.25">
      <c r="A74" s="77"/>
      <c r="B74" s="68"/>
      <c r="C74" s="49"/>
      <c r="D74" s="58"/>
      <c r="E74" s="51"/>
      <c r="F74" s="51"/>
    </row>
    <row r="75" spans="1:6" x14ac:dyDescent="0.25">
      <c r="A75" s="77"/>
      <c r="B75" s="68"/>
      <c r="C75" s="49"/>
      <c r="D75" s="58"/>
      <c r="E75" s="51"/>
      <c r="F75" s="51"/>
    </row>
    <row r="76" spans="1:6" x14ac:dyDescent="0.25">
      <c r="A76" s="77"/>
      <c r="B76" s="68"/>
      <c r="C76" s="49"/>
      <c r="D76" s="58"/>
      <c r="E76" s="51"/>
      <c r="F76" s="51"/>
    </row>
    <row r="77" spans="1:6" x14ac:dyDescent="0.25">
      <c r="A77" s="77"/>
      <c r="B77" s="68"/>
      <c r="C77" s="49"/>
      <c r="D77" s="58"/>
      <c r="E77" s="51"/>
      <c r="F77" s="51"/>
    </row>
    <row r="78" spans="1:6" x14ac:dyDescent="0.25">
      <c r="A78" s="77"/>
      <c r="B78" s="68"/>
      <c r="C78" s="49"/>
      <c r="D78" s="58"/>
      <c r="E78" s="51"/>
      <c r="F78" s="51"/>
    </row>
    <row r="79" spans="1:6" x14ac:dyDescent="0.25">
      <c r="A79" s="77"/>
      <c r="B79" s="68"/>
      <c r="C79" s="49"/>
      <c r="D79" s="58"/>
      <c r="E79" s="51"/>
      <c r="F79" s="51"/>
    </row>
    <row r="80" spans="1:6" x14ac:dyDescent="0.25">
      <c r="A80" s="77"/>
      <c r="B80" s="68"/>
      <c r="C80" s="49"/>
      <c r="D80" s="58"/>
      <c r="E80" s="51"/>
      <c r="F80" s="51"/>
    </row>
    <row r="81" spans="1:6" x14ac:dyDescent="0.25">
      <c r="A81" s="77"/>
      <c r="B81" s="68"/>
      <c r="C81" s="49"/>
      <c r="D81" s="58"/>
      <c r="E81" s="51"/>
      <c r="F81" s="51"/>
    </row>
    <row r="82" spans="1:6" x14ac:dyDescent="0.25">
      <c r="A82" s="77"/>
      <c r="B82" s="68"/>
      <c r="C82" s="49"/>
      <c r="D82" s="58"/>
      <c r="E82" s="51"/>
      <c r="F82" s="51"/>
    </row>
    <row r="83" spans="1:6" x14ac:dyDescent="0.25">
      <c r="A83" s="77"/>
      <c r="B83" s="68"/>
      <c r="C83" s="49"/>
      <c r="D83" s="58"/>
      <c r="E83" s="51"/>
      <c r="F83" s="51"/>
    </row>
    <row r="84" spans="1:6" x14ac:dyDescent="0.25">
      <c r="A84" s="77"/>
      <c r="B84" s="68"/>
      <c r="C84" s="49"/>
      <c r="D84" s="58"/>
      <c r="E84" s="51"/>
      <c r="F84" s="51"/>
    </row>
    <row r="85" spans="1:6" x14ac:dyDescent="0.25">
      <c r="A85" s="74"/>
      <c r="B85" s="64"/>
      <c r="C85" s="76"/>
      <c r="D85" s="76"/>
      <c r="E85" s="111"/>
      <c r="F85" s="100"/>
    </row>
    <row r="86" spans="1:6" x14ac:dyDescent="0.25">
      <c r="A86" s="77"/>
      <c r="B86" s="460" t="s">
        <v>14</v>
      </c>
      <c r="C86" s="461"/>
      <c r="D86" s="461"/>
      <c r="E86" s="462"/>
      <c r="F86" s="48">
        <f>IF(SUM(F45:F84)&gt;0,SUM(F45:F84)," ")</f>
        <v>1500000</v>
      </c>
    </row>
    <row r="87" spans="1:6" x14ac:dyDescent="0.25">
      <c r="A87" s="79"/>
      <c r="B87" s="70"/>
      <c r="C87" s="81"/>
      <c r="D87" s="81"/>
      <c r="E87" s="112"/>
      <c r="F87" s="101"/>
    </row>
    <row r="89" spans="1:6" ht="25.5" x14ac:dyDescent="0.25">
      <c r="A89" s="225">
        <v>42.2</v>
      </c>
      <c r="B89" s="84" t="s">
        <v>1149</v>
      </c>
      <c r="D89" s="58"/>
      <c r="E89" s="221"/>
      <c r="F89" s="47" t="str">
        <f>IF(E89="-","Rate Only",IF(E89="","",ROUND($D89*E89,2)))</f>
        <v/>
      </c>
    </row>
  </sheetData>
  <mergeCells count="2">
    <mergeCell ref="B46:E46"/>
    <mergeCell ref="B86:E86"/>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B RESURFACING
</oddHeader>
    <oddFooter>&amp;R&amp;8&amp;Z&amp;F</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63717-E339-4EEE-B82A-CFB8A828C829}">
  <dimension ref="A1:F47"/>
  <sheetViews>
    <sheetView view="pageLayout" topLeftCell="A2" zoomScale="115" zoomScaleNormal="100" zoomScaleSheetLayoutView="106" zoomScalePageLayoutView="115" workbookViewId="0">
      <selection activeCell="E8" sqref="E8:E24"/>
    </sheetView>
  </sheetViews>
  <sheetFormatPr defaultRowHeight="15" x14ac:dyDescent="0.25"/>
  <cols>
    <col min="1" max="1" width="9.140625" style="57"/>
    <col min="2" max="2" width="33.7109375" style="30" customWidth="1"/>
    <col min="3" max="3" width="8" style="26" customWidth="1"/>
    <col min="4" max="4" width="10.85546875" style="26" customWidth="1"/>
    <col min="5" max="5" width="10.85546875" style="5" customWidth="1"/>
    <col min="6" max="6" width="13.28515625" style="5" customWidth="1"/>
  </cols>
  <sheetData>
    <row r="1" spans="1:6" ht="15" customHeight="1" x14ac:dyDescent="0.25">
      <c r="A1" s="372"/>
      <c r="B1" s="27"/>
      <c r="C1" s="24"/>
      <c r="D1" s="36"/>
      <c r="E1" s="3"/>
      <c r="F1" s="12"/>
    </row>
    <row r="2" spans="1:6" x14ac:dyDescent="0.25">
      <c r="A2" s="373" t="s">
        <v>0</v>
      </c>
      <c r="B2" s="28" t="s">
        <v>1</v>
      </c>
      <c r="C2" s="11" t="s">
        <v>2</v>
      </c>
      <c r="D2" s="13" t="s">
        <v>3</v>
      </c>
      <c r="E2" s="10" t="s">
        <v>4</v>
      </c>
      <c r="F2" s="13" t="s">
        <v>5</v>
      </c>
    </row>
    <row r="3" spans="1:6" x14ac:dyDescent="0.25">
      <c r="A3" s="374"/>
      <c r="B3" s="29"/>
      <c r="C3" s="25"/>
      <c r="D3" s="37"/>
      <c r="E3" s="9"/>
      <c r="F3" s="14"/>
    </row>
    <row r="4" spans="1:6" x14ac:dyDescent="0.25">
      <c r="A4" s="375">
        <v>44</v>
      </c>
      <c r="B4" s="28" t="s">
        <v>1362</v>
      </c>
      <c r="C4" s="49"/>
      <c r="D4" s="58"/>
      <c r="E4" s="51"/>
      <c r="F4" s="50"/>
    </row>
    <row r="5" spans="1:6" x14ac:dyDescent="0.25">
      <c r="A5" s="375"/>
      <c r="B5" s="28"/>
      <c r="C5" s="49"/>
      <c r="D5" s="58"/>
      <c r="E5" s="51"/>
      <c r="F5" s="50"/>
    </row>
    <row r="6" spans="1:6" x14ac:dyDescent="0.25">
      <c r="A6" s="375">
        <v>44.01</v>
      </c>
      <c r="B6" s="41" t="s">
        <v>1369</v>
      </c>
      <c r="C6" s="13"/>
      <c r="D6" s="13"/>
      <c r="E6" s="51"/>
      <c r="F6" s="47"/>
    </row>
    <row r="7" spans="1:6" x14ac:dyDescent="0.25">
      <c r="A7" s="375"/>
      <c r="B7" s="41"/>
      <c r="C7" s="13"/>
      <c r="D7" s="13"/>
      <c r="E7" s="52"/>
      <c r="F7" s="47"/>
    </row>
    <row r="8" spans="1:6" ht="26.25" x14ac:dyDescent="0.25">
      <c r="A8" s="375"/>
      <c r="B8" s="41" t="s">
        <v>1373</v>
      </c>
      <c r="C8" s="13" t="s">
        <v>1363</v>
      </c>
      <c r="D8" s="13">
        <v>24000</v>
      </c>
      <c r="E8" s="52"/>
      <c r="F8" s="47" t="str">
        <f>IF(E8="-","Rate Only",IF(E8="","",ROUND($D8*E8,2)))</f>
        <v/>
      </c>
    </row>
    <row r="9" spans="1:6" x14ac:dyDescent="0.25">
      <c r="A9" s="375"/>
      <c r="B9" s="41"/>
      <c r="C9" s="13"/>
      <c r="D9" s="13"/>
      <c r="E9" s="52"/>
      <c r="F9" s="47" t="str">
        <f t="shared" ref="F9:F24" si="0">IF(E9="-","Rate Only",IF(E9="","",ROUND($D9*E9,2)))</f>
        <v/>
      </c>
    </row>
    <row r="10" spans="1:6" x14ac:dyDescent="0.25">
      <c r="A10" s="375">
        <v>44.02</v>
      </c>
      <c r="B10" s="28" t="s">
        <v>171</v>
      </c>
      <c r="C10" s="11"/>
      <c r="D10" s="13"/>
      <c r="E10" s="52"/>
      <c r="F10" s="47" t="str">
        <f t="shared" si="0"/>
        <v/>
      </c>
    </row>
    <row r="11" spans="1:6" x14ac:dyDescent="0.25">
      <c r="A11" s="375"/>
      <c r="B11" s="28"/>
      <c r="C11" s="11"/>
      <c r="D11" s="13"/>
      <c r="E11" s="52"/>
      <c r="F11" s="47" t="str">
        <f t="shared" si="0"/>
        <v/>
      </c>
    </row>
    <row r="12" spans="1:6" x14ac:dyDescent="0.25">
      <c r="A12" s="375"/>
      <c r="B12" s="28" t="s">
        <v>1374</v>
      </c>
      <c r="C12" s="11" t="s">
        <v>174</v>
      </c>
      <c r="D12" s="13">
        <v>30</v>
      </c>
      <c r="E12" s="52"/>
      <c r="F12" s="47" t="str">
        <f t="shared" si="0"/>
        <v/>
      </c>
    </row>
    <row r="13" spans="1:6" x14ac:dyDescent="0.25">
      <c r="A13" s="375"/>
      <c r="B13" s="28"/>
      <c r="C13" s="11"/>
      <c r="D13" s="13"/>
      <c r="E13" s="52"/>
      <c r="F13" s="47" t="str">
        <f t="shared" si="0"/>
        <v/>
      </c>
    </row>
    <row r="14" spans="1:6" ht="26.25" x14ac:dyDescent="0.25">
      <c r="A14" s="375"/>
      <c r="B14" s="28" t="s">
        <v>1364</v>
      </c>
      <c r="C14" s="11" t="s">
        <v>174</v>
      </c>
      <c r="D14" s="13">
        <v>900</v>
      </c>
      <c r="E14" s="52"/>
      <c r="F14" s="47" t="str">
        <f t="shared" si="0"/>
        <v/>
      </c>
    </row>
    <row r="15" spans="1:6" x14ac:dyDescent="0.25">
      <c r="A15" s="375"/>
      <c r="B15" s="28"/>
      <c r="C15" s="11"/>
      <c r="D15" s="13"/>
      <c r="E15" s="52"/>
      <c r="F15" s="47" t="str">
        <f t="shared" si="0"/>
        <v/>
      </c>
    </row>
    <row r="16" spans="1:6" x14ac:dyDescent="0.25">
      <c r="A16" s="375">
        <v>44.03</v>
      </c>
      <c r="B16" s="28" t="s">
        <v>703</v>
      </c>
      <c r="C16" s="49"/>
      <c r="D16" s="58"/>
      <c r="E16" s="51"/>
      <c r="F16" s="47" t="str">
        <f t="shared" si="0"/>
        <v/>
      </c>
    </row>
    <row r="17" spans="1:6" ht="15.75" customHeight="1" x14ac:dyDescent="0.25">
      <c r="A17" s="375"/>
      <c r="B17" s="28"/>
      <c r="C17" s="49"/>
      <c r="D17" s="58"/>
      <c r="E17" s="52"/>
      <c r="F17" s="47" t="str">
        <f t="shared" si="0"/>
        <v/>
      </c>
    </row>
    <row r="18" spans="1:6" x14ac:dyDescent="0.25">
      <c r="A18" s="375"/>
      <c r="B18" s="28" t="s">
        <v>1365</v>
      </c>
      <c r="C18" s="49" t="s">
        <v>1366</v>
      </c>
      <c r="D18" s="58">
        <v>5</v>
      </c>
      <c r="E18" s="52"/>
      <c r="F18" s="47" t="str">
        <f t="shared" si="0"/>
        <v/>
      </c>
    </row>
    <row r="19" spans="1:6" x14ac:dyDescent="0.25">
      <c r="A19" s="375"/>
      <c r="B19" s="28"/>
      <c r="C19" s="49"/>
      <c r="D19" s="58"/>
      <c r="E19" s="51"/>
      <c r="F19" s="47" t="str">
        <f t="shared" si="0"/>
        <v/>
      </c>
    </row>
    <row r="20" spans="1:6" x14ac:dyDescent="0.25">
      <c r="A20" s="375">
        <v>44.04</v>
      </c>
      <c r="B20" s="28" t="s">
        <v>685</v>
      </c>
      <c r="C20" s="49" t="s">
        <v>174</v>
      </c>
      <c r="D20" s="58">
        <v>13200</v>
      </c>
      <c r="E20" s="52"/>
      <c r="F20" s="47" t="str">
        <f t="shared" si="0"/>
        <v/>
      </c>
    </row>
    <row r="21" spans="1:6" x14ac:dyDescent="0.25">
      <c r="A21" s="375"/>
      <c r="B21" s="28"/>
      <c r="C21" s="49"/>
      <c r="D21" s="58"/>
      <c r="E21" s="52"/>
      <c r="F21" s="47" t="str">
        <f t="shared" si="0"/>
        <v/>
      </c>
    </row>
    <row r="22" spans="1:6" ht="26.25" x14ac:dyDescent="0.25">
      <c r="A22" s="375">
        <v>44.05</v>
      </c>
      <c r="B22" s="28" t="s">
        <v>1367</v>
      </c>
      <c r="C22" s="49"/>
      <c r="D22" s="58"/>
      <c r="E22" s="51"/>
      <c r="F22" s="47" t="str">
        <f t="shared" si="0"/>
        <v/>
      </c>
    </row>
    <row r="23" spans="1:6" x14ac:dyDescent="0.25">
      <c r="A23" s="375"/>
      <c r="B23" s="28"/>
      <c r="C23" s="49"/>
      <c r="D23" s="58"/>
      <c r="E23" s="52"/>
      <c r="F23" s="47" t="str">
        <f t="shared" si="0"/>
        <v/>
      </c>
    </row>
    <row r="24" spans="1:6" x14ac:dyDescent="0.25">
      <c r="A24" s="375"/>
      <c r="B24" s="28" t="s">
        <v>1368</v>
      </c>
      <c r="C24" s="49" t="s">
        <v>1366</v>
      </c>
      <c r="D24" s="58">
        <v>260</v>
      </c>
      <c r="E24" s="52"/>
      <c r="F24" s="47" t="str">
        <f t="shared" si="0"/>
        <v/>
      </c>
    </row>
    <row r="25" spans="1:6" x14ac:dyDescent="0.25">
      <c r="A25" s="375"/>
      <c r="B25" s="28"/>
      <c r="C25" s="49"/>
      <c r="D25" s="58"/>
      <c r="E25" s="51"/>
      <c r="F25" s="47"/>
    </row>
    <row r="26" spans="1:6" x14ac:dyDescent="0.25">
      <c r="A26" s="375"/>
      <c r="B26" s="28"/>
      <c r="C26" s="49"/>
      <c r="D26" s="58"/>
      <c r="E26" s="51"/>
      <c r="F26" s="47"/>
    </row>
    <row r="27" spans="1:6" x14ac:dyDescent="0.25">
      <c r="A27" s="375"/>
      <c r="B27" s="28"/>
      <c r="C27" s="49"/>
      <c r="D27" s="58"/>
      <c r="E27" s="51"/>
      <c r="F27" s="47"/>
    </row>
    <row r="28" spans="1:6" x14ac:dyDescent="0.25">
      <c r="A28" s="375"/>
      <c r="B28" s="28"/>
      <c r="C28" s="49"/>
      <c r="D28" s="58"/>
      <c r="E28" s="51"/>
      <c r="F28" s="47"/>
    </row>
    <row r="29" spans="1:6" x14ac:dyDescent="0.25">
      <c r="A29" s="375"/>
      <c r="B29" s="28"/>
      <c r="C29" s="49"/>
      <c r="D29" s="58"/>
      <c r="E29" s="51"/>
      <c r="F29" s="47"/>
    </row>
    <row r="30" spans="1:6" x14ac:dyDescent="0.25">
      <c r="A30" s="375"/>
      <c r="B30" s="28"/>
      <c r="C30" s="49"/>
      <c r="D30" s="58"/>
      <c r="E30" s="51"/>
      <c r="F30" s="47"/>
    </row>
    <row r="31" spans="1:6" x14ac:dyDescent="0.25">
      <c r="A31" s="375"/>
      <c r="B31" s="28"/>
      <c r="C31" s="49"/>
      <c r="D31" s="58"/>
      <c r="E31" s="51"/>
      <c r="F31" s="47"/>
    </row>
    <row r="32" spans="1:6" x14ac:dyDescent="0.25">
      <c r="A32" s="375"/>
      <c r="B32" s="28"/>
      <c r="C32" s="49"/>
      <c r="D32" s="58"/>
      <c r="E32" s="51"/>
      <c r="F32" s="47"/>
    </row>
    <row r="33" spans="1:6" x14ac:dyDescent="0.25">
      <c r="A33" s="375"/>
      <c r="B33" s="28"/>
      <c r="C33" s="49"/>
      <c r="D33" s="58"/>
      <c r="E33" s="51"/>
      <c r="F33" s="47"/>
    </row>
    <row r="34" spans="1:6" x14ac:dyDescent="0.25">
      <c r="A34" s="375"/>
      <c r="B34" s="28"/>
      <c r="C34" s="49"/>
      <c r="D34" s="58"/>
      <c r="E34" s="51"/>
      <c r="F34" s="47" t="str">
        <f t="shared" ref="F34:F42" si="1">IF(E34="-","Rate Only",IF(E34="","",ROUND($D34*E34,2)))</f>
        <v/>
      </c>
    </row>
    <row r="35" spans="1:6" x14ac:dyDescent="0.25">
      <c r="A35" s="375"/>
      <c r="B35" s="28"/>
      <c r="C35" s="49"/>
      <c r="D35" s="58"/>
      <c r="E35" s="51"/>
      <c r="F35" s="47"/>
    </row>
    <row r="36" spans="1:6" x14ac:dyDescent="0.25">
      <c r="A36" s="375"/>
      <c r="B36" s="28"/>
      <c r="C36" s="49"/>
      <c r="D36" s="58"/>
      <c r="E36" s="51"/>
      <c r="F36" s="47"/>
    </row>
    <row r="37" spans="1:6" x14ac:dyDescent="0.25">
      <c r="A37" s="375"/>
      <c r="B37" s="28"/>
      <c r="C37" s="49"/>
      <c r="D37" s="58"/>
      <c r="E37" s="51"/>
      <c r="F37" s="47"/>
    </row>
    <row r="38" spans="1:6" x14ac:dyDescent="0.25">
      <c r="A38" s="375"/>
      <c r="B38" s="28"/>
      <c r="C38" s="49"/>
      <c r="D38" s="58"/>
      <c r="E38" s="51"/>
      <c r="F38" s="47"/>
    </row>
    <row r="39" spans="1:6" x14ac:dyDescent="0.25">
      <c r="A39" s="375"/>
      <c r="B39" s="28"/>
      <c r="C39" s="49"/>
      <c r="D39" s="58"/>
      <c r="E39" s="51"/>
      <c r="F39" s="47"/>
    </row>
    <row r="40" spans="1:6" x14ac:dyDescent="0.25">
      <c r="A40" s="375"/>
      <c r="B40" s="28"/>
      <c r="C40" s="49"/>
      <c r="D40" s="58"/>
      <c r="E40" s="51"/>
      <c r="F40" s="47"/>
    </row>
    <row r="41" spans="1:6" x14ac:dyDescent="0.25">
      <c r="A41" s="375"/>
      <c r="B41" s="28"/>
      <c r="C41" s="49"/>
      <c r="D41" s="58"/>
      <c r="E41" s="52"/>
      <c r="F41" s="47"/>
    </row>
    <row r="42" spans="1:6" x14ac:dyDescent="0.25">
      <c r="A42" s="375"/>
      <c r="B42" s="28"/>
      <c r="C42" s="49"/>
      <c r="D42" s="58"/>
      <c r="E42" s="6"/>
      <c r="F42" s="47" t="str">
        <f t="shared" si="1"/>
        <v/>
      </c>
    </row>
    <row r="43" spans="1:6" x14ac:dyDescent="0.25">
      <c r="A43" s="373"/>
      <c r="B43" s="28"/>
      <c r="C43" s="11"/>
      <c r="D43" s="13"/>
      <c r="E43" s="6"/>
      <c r="F43" s="15"/>
    </row>
    <row r="44" spans="1:6" x14ac:dyDescent="0.25">
      <c r="A44" s="372"/>
      <c r="B44" s="33"/>
      <c r="C44" s="2"/>
      <c r="D44" s="31"/>
      <c r="E44" s="3"/>
      <c r="F44" s="12"/>
    </row>
    <row r="45" spans="1:6" x14ac:dyDescent="0.25">
      <c r="A45" s="373"/>
      <c r="B45" s="454" t="s">
        <v>14</v>
      </c>
      <c r="C45" s="455"/>
      <c r="D45" s="455"/>
      <c r="E45" s="456"/>
      <c r="F45" s="106" t="str">
        <f>IF(SUM(F4:F43)&gt;0,SUM(F4:F43)," ")</f>
        <v xml:space="preserve"> </v>
      </c>
    </row>
    <row r="46" spans="1:6" x14ac:dyDescent="0.25">
      <c r="A46" s="374"/>
      <c r="B46" s="35"/>
      <c r="C46" s="8"/>
      <c r="D46" s="32"/>
      <c r="E46" s="9"/>
      <c r="F46" s="14"/>
    </row>
    <row r="47" spans="1:6" x14ac:dyDescent="0.25">
      <c r="C47" s="85"/>
    </row>
  </sheetData>
  <mergeCells count="1">
    <mergeCell ref="B45:E45"/>
  </mergeCells>
  <pageMargins left="0.70866141732283472" right="0.70866141732283472" top="0.82677165354330717" bottom="0.74803149606299213" header="0.31496062992125984" footer="0.31496062992125984"/>
  <pageSetup paperSize="9" scale="98" orientation="portrait" r:id="rId1"/>
  <headerFooter>
    <oddHeader xml:space="preserve">&amp;L&amp;8BAKWENA PLATINUM CORRIDOR CONCESSIONAIRE (PTY) LTD
CONTRACT NO: BPCC-2024/UG/HS18-HS20/001 - Option 1
SECTION B RESURFACING
</oddHeader>
    <oddFooter>&amp;R&amp;8&amp;Z&amp;F</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66DFC-6C2C-4B04-A70E-2E10BC40C4D0}">
  <dimension ref="A1:F47"/>
  <sheetViews>
    <sheetView view="pageLayout" topLeftCell="B1" zoomScale="115" zoomScaleNormal="100" zoomScaleSheetLayoutView="106" zoomScalePageLayoutView="115" workbookViewId="0">
      <selection activeCell="G1" sqref="G1:AP1048576"/>
    </sheetView>
  </sheetViews>
  <sheetFormatPr defaultRowHeight="15" x14ac:dyDescent="0.25"/>
  <cols>
    <col min="1" max="1" width="9.140625" style="57"/>
    <col min="2" max="2" width="33.7109375" style="30" customWidth="1"/>
    <col min="3" max="3" width="8" style="26" customWidth="1"/>
    <col min="4" max="4" width="10.85546875" style="26" customWidth="1"/>
    <col min="5" max="5" width="10.85546875" style="5" customWidth="1"/>
    <col min="6" max="6" width="13.28515625" style="5" customWidth="1"/>
  </cols>
  <sheetData>
    <row r="1" spans="1:6" ht="15" customHeight="1" x14ac:dyDescent="0.25">
      <c r="A1" s="372"/>
      <c r="B1" s="27"/>
      <c r="C1" s="24"/>
      <c r="D1" s="36"/>
      <c r="E1" s="3"/>
      <c r="F1" s="12"/>
    </row>
    <row r="2" spans="1:6" x14ac:dyDescent="0.25">
      <c r="A2" s="373" t="s">
        <v>0</v>
      </c>
      <c r="B2" s="28" t="s">
        <v>1</v>
      </c>
      <c r="C2" s="11" t="s">
        <v>2</v>
      </c>
      <c r="D2" s="13" t="s">
        <v>3</v>
      </c>
      <c r="E2" s="10" t="s">
        <v>4</v>
      </c>
      <c r="F2" s="13" t="s">
        <v>5</v>
      </c>
    </row>
    <row r="3" spans="1:6" x14ac:dyDescent="0.25">
      <c r="A3" s="374"/>
      <c r="B3" s="29"/>
      <c r="C3" s="25"/>
      <c r="D3" s="37"/>
      <c r="E3" s="9"/>
      <c r="F3" s="14"/>
    </row>
    <row r="4" spans="1:6" ht="26.25" x14ac:dyDescent="0.25">
      <c r="A4" s="375" t="s">
        <v>1152</v>
      </c>
      <c r="B4" s="28" t="s">
        <v>1153</v>
      </c>
      <c r="C4" s="49"/>
      <c r="D4" s="58"/>
      <c r="E4" s="51"/>
      <c r="F4" s="50"/>
    </row>
    <row r="5" spans="1:6" x14ac:dyDescent="0.25">
      <c r="A5" s="375"/>
      <c r="B5" s="28"/>
      <c r="C5" s="49"/>
      <c r="D5" s="58"/>
      <c r="E5" s="51"/>
      <c r="F5" s="50"/>
    </row>
    <row r="6" spans="1:6" ht="26.25" x14ac:dyDescent="0.25">
      <c r="A6" s="375">
        <v>48.01</v>
      </c>
      <c r="B6" s="41" t="s">
        <v>1154</v>
      </c>
      <c r="C6" s="13"/>
      <c r="D6" s="13"/>
      <c r="E6" s="51"/>
      <c r="F6" s="47"/>
    </row>
    <row r="7" spans="1:6" x14ac:dyDescent="0.25">
      <c r="A7" s="375"/>
      <c r="B7" s="41"/>
      <c r="C7" s="13"/>
      <c r="D7" s="13"/>
      <c r="E7" s="52"/>
      <c r="F7" s="47"/>
    </row>
    <row r="8" spans="1:6" x14ac:dyDescent="0.25">
      <c r="A8" s="375"/>
      <c r="B8" s="41" t="s">
        <v>1155</v>
      </c>
      <c r="C8" s="13" t="s">
        <v>174</v>
      </c>
      <c r="D8" s="13">
        <v>265000</v>
      </c>
      <c r="E8" s="52"/>
      <c r="F8" s="47" t="str">
        <f>IF(E8="-","Rate Only",IF(E8="","",ROUND($D8*E8,2)))</f>
        <v/>
      </c>
    </row>
    <row r="9" spans="1:6" x14ac:dyDescent="0.25">
      <c r="A9" s="375"/>
      <c r="B9" s="41"/>
      <c r="C9" s="13"/>
      <c r="D9" s="13"/>
      <c r="E9" s="52"/>
      <c r="F9" s="47" t="str">
        <f t="shared" ref="F9:F28" si="0">IF(E9="-","Rate Only",IF(E9="","",ROUND($D9*E9,2)))</f>
        <v/>
      </c>
    </row>
    <row r="10" spans="1:6" x14ac:dyDescent="0.25">
      <c r="A10" s="375" t="s">
        <v>1277</v>
      </c>
      <c r="B10" s="28" t="s">
        <v>1156</v>
      </c>
      <c r="C10" s="49"/>
      <c r="D10" s="58"/>
      <c r="E10" s="51"/>
      <c r="F10" s="47" t="str">
        <f t="shared" si="0"/>
        <v/>
      </c>
    </row>
    <row r="11" spans="1:6" ht="15.75" customHeight="1" x14ac:dyDescent="0.25">
      <c r="A11" s="375"/>
      <c r="B11" s="28"/>
      <c r="C11" s="49"/>
      <c r="D11" s="58"/>
      <c r="E11" s="52"/>
      <c r="F11" s="47" t="str">
        <f t="shared" si="0"/>
        <v/>
      </c>
    </row>
    <row r="12" spans="1:6" x14ac:dyDescent="0.25">
      <c r="A12" s="375"/>
      <c r="B12" s="28" t="s">
        <v>1157</v>
      </c>
      <c r="C12" s="49" t="s">
        <v>174</v>
      </c>
      <c r="D12" s="58">
        <v>330</v>
      </c>
      <c r="E12" s="52"/>
      <c r="F12" s="47" t="str">
        <f t="shared" si="0"/>
        <v/>
      </c>
    </row>
    <row r="13" spans="1:6" x14ac:dyDescent="0.25">
      <c r="A13" s="375"/>
      <c r="B13" s="28"/>
      <c r="C13" s="49"/>
      <c r="D13" s="58"/>
      <c r="E13" s="51"/>
      <c r="F13" s="47" t="str">
        <f t="shared" si="0"/>
        <v/>
      </c>
    </row>
    <row r="14" spans="1:6" ht="26.25" x14ac:dyDescent="0.25">
      <c r="A14" s="375"/>
      <c r="B14" s="28" t="s">
        <v>1158</v>
      </c>
      <c r="C14" s="49"/>
      <c r="D14" s="58"/>
      <c r="E14" s="51"/>
      <c r="F14" s="47" t="str">
        <f t="shared" si="0"/>
        <v/>
      </c>
    </row>
    <row r="15" spans="1:6" x14ac:dyDescent="0.25">
      <c r="A15" s="375"/>
      <c r="B15" s="28"/>
      <c r="C15" s="49"/>
      <c r="D15" s="58"/>
      <c r="E15" s="51"/>
      <c r="F15" s="47" t="str">
        <f t="shared" si="0"/>
        <v/>
      </c>
    </row>
    <row r="16" spans="1:6" x14ac:dyDescent="0.25">
      <c r="A16" s="375"/>
      <c r="B16" s="28" t="s">
        <v>1159</v>
      </c>
      <c r="C16" s="49" t="s">
        <v>765</v>
      </c>
      <c r="D16" s="58">
        <v>25</v>
      </c>
      <c r="E16" s="52"/>
      <c r="F16" s="47" t="str">
        <f t="shared" si="0"/>
        <v/>
      </c>
    </row>
    <row r="17" spans="1:6" x14ac:dyDescent="0.25">
      <c r="A17" s="375"/>
      <c r="B17" s="28" t="s">
        <v>1160</v>
      </c>
      <c r="C17" s="49" t="s">
        <v>765</v>
      </c>
      <c r="D17" s="58">
        <v>50</v>
      </c>
      <c r="E17" s="52"/>
      <c r="F17" s="47" t="str">
        <f t="shared" si="0"/>
        <v/>
      </c>
    </row>
    <row r="18" spans="1:6" x14ac:dyDescent="0.25">
      <c r="A18" s="375"/>
      <c r="B18" s="28" t="s">
        <v>1161</v>
      </c>
      <c r="C18" s="49" t="s">
        <v>765</v>
      </c>
      <c r="D18" s="58">
        <v>75</v>
      </c>
      <c r="E18" s="52"/>
      <c r="F18" s="47" t="str">
        <f t="shared" si="0"/>
        <v/>
      </c>
    </row>
    <row r="19" spans="1:6" x14ac:dyDescent="0.25">
      <c r="A19" s="375"/>
      <c r="B19" s="28"/>
      <c r="C19" s="49"/>
      <c r="D19" s="58"/>
      <c r="E19" s="52"/>
      <c r="F19" s="47" t="str">
        <f t="shared" si="0"/>
        <v/>
      </c>
    </row>
    <row r="20" spans="1:6" x14ac:dyDescent="0.25">
      <c r="A20" s="375" t="s">
        <v>1162</v>
      </c>
      <c r="B20" s="28" t="s">
        <v>1163</v>
      </c>
      <c r="C20" s="49"/>
      <c r="D20" s="58"/>
      <c r="E20" s="52"/>
      <c r="F20" s="47" t="str">
        <f t="shared" si="0"/>
        <v/>
      </c>
    </row>
    <row r="21" spans="1:6" x14ac:dyDescent="0.25">
      <c r="A21" s="375"/>
      <c r="B21" s="28"/>
      <c r="C21" s="49"/>
      <c r="D21" s="58"/>
      <c r="E21" s="52"/>
      <c r="F21" s="47" t="str">
        <f t="shared" si="0"/>
        <v/>
      </c>
    </row>
    <row r="22" spans="1:6" ht="51.75" x14ac:dyDescent="0.25">
      <c r="A22" s="375"/>
      <c r="B22" s="28" t="s">
        <v>1164</v>
      </c>
      <c r="C22" s="49" t="s">
        <v>122</v>
      </c>
      <c r="D22" s="58">
        <v>100000</v>
      </c>
      <c r="E22" s="52"/>
      <c r="F22" s="47" t="str">
        <f t="shared" si="0"/>
        <v/>
      </c>
    </row>
    <row r="23" spans="1:6" x14ac:dyDescent="0.25">
      <c r="A23" s="375"/>
      <c r="B23" s="28"/>
      <c r="C23" s="49"/>
      <c r="D23" s="58"/>
      <c r="E23" s="52"/>
      <c r="F23" s="47" t="str">
        <f t="shared" si="0"/>
        <v/>
      </c>
    </row>
    <row r="24" spans="1:6" x14ac:dyDescent="0.25">
      <c r="A24" s="375"/>
      <c r="B24" s="28" t="s">
        <v>1278</v>
      </c>
      <c r="C24" s="49" t="s">
        <v>122</v>
      </c>
      <c r="D24" s="58">
        <v>500</v>
      </c>
      <c r="E24" s="52"/>
      <c r="F24" s="47" t="str">
        <f t="shared" si="0"/>
        <v/>
      </c>
    </row>
    <row r="25" spans="1:6" x14ac:dyDescent="0.25">
      <c r="A25" s="375"/>
      <c r="B25" s="28"/>
      <c r="C25" s="49"/>
      <c r="D25" s="58"/>
      <c r="E25" s="52"/>
      <c r="F25" s="47" t="str">
        <f t="shared" si="0"/>
        <v/>
      </c>
    </row>
    <row r="26" spans="1:6" x14ac:dyDescent="0.25">
      <c r="A26" s="375" t="s">
        <v>1165</v>
      </c>
      <c r="B26" s="28" t="s">
        <v>1166</v>
      </c>
      <c r="C26" s="49" t="s">
        <v>122</v>
      </c>
      <c r="D26" s="58">
        <v>15400</v>
      </c>
      <c r="E26" s="51"/>
      <c r="F26" s="47" t="str">
        <f t="shared" si="0"/>
        <v/>
      </c>
    </row>
    <row r="27" spans="1:6" x14ac:dyDescent="0.25">
      <c r="A27" s="375"/>
      <c r="B27" s="28"/>
      <c r="C27" s="49"/>
      <c r="D27" s="58"/>
      <c r="E27" s="51"/>
      <c r="F27" s="47" t="str">
        <f t="shared" si="0"/>
        <v/>
      </c>
    </row>
    <row r="28" spans="1:6" x14ac:dyDescent="0.25">
      <c r="A28" s="375"/>
      <c r="B28" s="41"/>
      <c r="C28" s="58"/>
      <c r="D28" s="58"/>
      <c r="E28" s="52"/>
      <c r="F28" s="47" t="str">
        <f t="shared" si="0"/>
        <v/>
      </c>
    </row>
    <row r="29" spans="1:6" x14ac:dyDescent="0.25">
      <c r="A29" s="375"/>
      <c r="B29" s="41"/>
      <c r="C29" s="58"/>
      <c r="D29" s="58"/>
      <c r="E29" s="50"/>
      <c r="F29" s="47"/>
    </row>
    <row r="30" spans="1:6" x14ac:dyDescent="0.25">
      <c r="A30" s="375"/>
      <c r="B30" s="41"/>
      <c r="C30" s="58"/>
      <c r="D30" s="58"/>
      <c r="E30" s="102"/>
      <c r="F30" s="47"/>
    </row>
    <row r="31" spans="1:6" x14ac:dyDescent="0.25">
      <c r="A31" s="225"/>
      <c r="B31" s="84"/>
      <c r="C31" s="58"/>
      <c r="D31" s="58"/>
      <c r="E31" s="58"/>
      <c r="F31" s="106"/>
    </row>
    <row r="32" spans="1:6" x14ac:dyDescent="0.25">
      <c r="A32" s="225"/>
      <c r="B32" s="84"/>
      <c r="C32" s="84"/>
      <c r="D32" s="84"/>
      <c r="E32" s="84"/>
      <c r="F32" s="106"/>
    </row>
    <row r="33" spans="1:6" x14ac:dyDescent="0.25">
      <c r="A33" s="225"/>
      <c r="B33" s="84"/>
      <c r="C33" s="58"/>
      <c r="D33" s="58"/>
      <c r="E33" s="58"/>
      <c r="F33" s="106"/>
    </row>
    <row r="34" spans="1:6" x14ac:dyDescent="0.25">
      <c r="A34" s="225"/>
      <c r="B34" s="84"/>
      <c r="C34" s="58"/>
      <c r="D34" s="58"/>
      <c r="E34" s="50"/>
      <c r="F34" s="106"/>
    </row>
    <row r="35" spans="1:6" x14ac:dyDescent="0.25">
      <c r="A35" s="225"/>
      <c r="B35" s="84"/>
      <c r="C35" s="58"/>
      <c r="D35" s="50"/>
      <c r="E35" s="137"/>
      <c r="F35" s="50"/>
    </row>
    <row r="36" spans="1:6" x14ac:dyDescent="0.25">
      <c r="A36" s="225"/>
      <c r="B36" s="84"/>
      <c r="C36" s="58"/>
      <c r="D36" s="58"/>
      <c r="E36" s="135"/>
      <c r="F36" s="58"/>
    </row>
    <row r="37" spans="1:6" x14ac:dyDescent="0.25">
      <c r="A37" s="225"/>
      <c r="B37" s="84"/>
      <c r="C37" s="58"/>
      <c r="D37" s="50"/>
      <c r="E37" s="137"/>
      <c r="F37" s="50"/>
    </row>
    <row r="38" spans="1:6" x14ac:dyDescent="0.25">
      <c r="A38" s="225"/>
      <c r="B38" s="84"/>
      <c r="C38" s="58"/>
      <c r="D38" s="50"/>
      <c r="E38" s="137"/>
      <c r="F38" s="50"/>
    </row>
    <row r="39" spans="1:6" ht="15" customHeight="1" x14ac:dyDescent="0.25">
      <c r="A39" s="225"/>
      <c r="B39" s="84"/>
      <c r="C39" s="84"/>
      <c r="D39" s="84"/>
      <c r="E39" s="84"/>
      <c r="F39" s="102"/>
    </row>
    <row r="40" spans="1:6" x14ac:dyDescent="0.25">
      <c r="A40" s="225"/>
      <c r="B40" s="84"/>
      <c r="C40" s="58"/>
      <c r="D40" s="50"/>
      <c r="E40" s="137"/>
      <c r="F40" s="50"/>
    </row>
    <row r="41" spans="1:6" x14ac:dyDescent="0.25">
      <c r="A41" s="225"/>
      <c r="B41" s="84"/>
      <c r="C41" s="58"/>
      <c r="D41" s="50"/>
      <c r="E41" s="137"/>
      <c r="F41" s="50"/>
    </row>
    <row r="42" spans="1:6" x14ac:dyDescent="0.25">
      <c r="A42" s="375"/>
      <c r="B42" s="41"/>
      <c r="C42" s="58"/>
      <c r="D42" s="58"/>
      <c r="E42" s="102"/>
      <c r="F42" s="47" t="str">
        <f t="shared" ref="F42:F43" si="1">IF(E42="-","Rate Only",IF(E42="","",ROUND($D42*E42,2)))</f>
        <v/>
      </c>
    </row>
    <row r="43" spans="1:6" x14ac:dyDescent="0.25">
      <c r="A43" s="376"/>
      <c r="B43" s="42"/>
      <c r="C43" s="62"/>
      <c r="D43" s="62"/>
      <c r="E43" s="377"/>
      <c r="F43" s="220" t="str">
        <f t="shared" si="1"/>
        <v/>
      </c>
    </row>
    <row r="44" spans="1:6" x14ac:dyDescent="0.25">
      <c r="A44" s="372"/>
      <c r="B44" s="33"/>
      <c r="C44" s="2"/>
      <c r="D44" s="31"/>
      <c r="E44" s="3"/>
      <c r="F44" s="12"/>
    </row>
    <row r="45" spans="1:6" x14ac:dyDescent="0.25">
      <c r="A45" s="373"/>
      <c r="B45" s="454" t="s">
        <v>14</v>
      </c>
      <c r="C45" s="455"/>
      <c r="D45" s="455"/>
      <c r="E45" s="456"/>
      <c r="F45" s="106" t="str">
        <f>IF(SUM(F4:F43)&gt;0,SUM(F4:F43)," ")</f>
        <v xml:space="preserve"> </v>
      </c>
    </row>
    <row r="46" spans="1:6" x14ac:dyDescent="0.25">
      <c r="A46" s="374"/>
      <c r="B46" s="35"/>
      <c r="C46" s="8"/>
      <c r="D46" s="32"/>
      <c r="E46" s="9"/>
      <c r="F46" s="14"/>
    </row>
    <row r="47" spans="1:6" x14ac:dyDescent="0.25">
      <c r="C47" s="85"/>
    </row>
  </sheetData>
  <mergeCells count="1">
    <mergeCell ref="B45:E45"/>
  </mergeCells>
  <pageMargins left="0.70866141732283472" right="0.70866141732283472" top="0.82677165354330717" bottom="0.74803149606299213" header="0.31496062992125984" footer="0.31496062992125984"/>
  <pageSetup paperSize="9" scale="98" orientation="portrait" r:id="rId1"/>
  <headerFooter>
    <oddHeader xml:space="preserve">&amp;L&amp;8BAKWENA PLATINUM CORRIDOR CONCESSIONAIRE (PTY) LTD
CONTRACT NO: BPCC-2024/UG/HS18-HS20/001 - Option 1
SECTION B RESURFACING
</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9AFB4-141A-4518-9544-60B2E967E7FE}">
  <dimension ref="A1:F91"/>
  <sheetViews>
    <sheetView view="pageLayout" topLeftCell="C2" zoomScale="130" zoomScaleNormal="100" zoomScalePageLayoutView="130" workbookViewId="0">
      <selection activeCell="G2" sqref="G1:BQ1048576"/>
    </sheetView>
  </sheetViews>
  <sheetFormatPr defaultRowHeight="15" x14ac:dyDescent="0.25"/>
  <cols>
    <col min="1" max="1" width="9.140625" style="26"/>
    <col min="2" max="2" width="33.7109375" style="30" customWidth="1"/>
    <col min="3" max="3" width="7.85546875" style="5" customWidth="1"/>
    <col min="4" max="4" width="10.85546875" style="5" customWidth="1"/>
    <col min="5" max="5" width="10.85546875" style="39" customWidth="1"/>
    <col min="6" max="6" width="13.28515625" style="39" customWidth="1"/>
  </cols>
  <sheetData>
    <row r="1" spans="1:6" ht="15" customHeight="1" x14ac:dyDescent="0.25">
      <c r="A1" s="65"/>
      <c r="B1" s="64"/>
      <c r="C1" s="63"/>
      <c r="D1" s="66"/>
      <c r="E1" s="67"/>
      <c r="F1" s="67"/>
    </row>
    <row r="2" spans="1:6" x14ac:dyDescent="0.25">
      <c r="A2" s="49" t="s">
        <v>0</v>
      </c>
      <c r="B2" s="68" t="s">
        <v>1</v>
      </c>
      <c r="C2" s="49" t="s">
        <v>2</v>
      </c>
      <c r="D2" s="58" t="s">
        <v>3</v>
      </c>
      <c r="E2" s="69" t="s">
        <v>4</v>
      </c>
      <c r="F2" s="69" t="s">
        <v>5</v>
      </c>
    </row>
    <row r="3" spans="1:6" x14ac:dyDescent="0.25">
      <c r="A3" s="71"/>
      <c r="B3" s="70"/>
      <c r="C3" s="61"/>
      <c r="D3" s="72"/>
      <c r="E3" s="73"/>
      <c r="F3" s="73"/>
    </row>
    <row r="4" spans="1:6" x14ac:dyDescent="0.25">
      <c r="A4" s="49" t="s">
        <v>527</v>
      </c>
      <c r="B4" s="68" t="s">
        <v>342</v>
      </c>
      <c r="C4" s="38"/>
      <c r="D4" s="50"/>
      <c r="E4" s="52"/>
      <c r="F4" s="52"/>
    </row>
    <row r="5" spans="1:6" x14ac:dyDescent="0.25">
      <c r="A5" s="49"/>
      <c r="B5" s="68"/>
      <c r="C5" s="38"/>
      <c r="D5" s="50"/>
      <c r="E5" s="52"/>
      <c r="F5" s="52"/>
    </row>
    <row r="6" spans="1:6" ht="25.5" x14ac:dyDescent="0.25">
      <c r="A6" s="49" t="s">
        <v>413</v>
      </c>
      <c r="B6" s="68" t="s">
        <v>414</v>
      </c>
      <c r="C6" s="38"/>
      <c r="D6" s="50"/>
      <c r="E6" s="52"/>
      <c r="F6" s="52"/>
    </row>
    <row r="7" spans="1:6" x14ac:dyDescent="0.25">
      <c r="A7" s="49"/>
      <c r="B7" s="68"/>
      <c r="C7" s="38"/>
      <c r="D7" s="50"/>
      <c r="E7" s="52"/>
      <c r="F7" s="52"/>
    </row>
    <row r="8" spans="1:6" ht="25.5" x14ac:dyDescent="0.25">
      <c r="A8" s="49"/>
      <c r="B8" s="68" t="s">
        <v>415</v>
      </c>
      <c r="C8" s="38"/>
      <c r="D8" s="50"/>
      <c r="E8" s="52"/>
      <c r="F8" s="52"/>
    </row>
    <row r="9" spans="1:6" x14ac:dyDescent="0.25">
      <c r="A9" s="49"/>
      <c r="B9" s="68"/>
      <c r="C9" s="38"/>
      <c r="D9" s="50"/>
      <c r="E9" s="52"/>
      <c r="F9" s="52"/>
    </row>
    <row r="10" spans="1:6" x14ac:dyDescent="0.25">
      <c r="A10" s="49"/>
      <c r="B10" s="68" t="s">
        <v>416</v>
      </c>
      <c r="C10" s="38" t="s">
        <v>120</v>
      </c>
      <c r="D10" s="50">
        <v>110</v>
      </c>
      <c r="E10" s="52"/>
      <c r="F10" s="47" t="str">
        <f t="shared" ref="F10" si="0">IF(E10="-","Rate Only",IF(E10="","",ROUND($D10*E10,2)))</f>
        <v/>
      </c>
    </row>
    <row r="11" spans="1:6" x14ac:dyDescent="0.25">
      <c r="A11" s="49"/>
      <c r="B11" s="68"/>
      <c r="C11" s="38"/>
      <c r="D11" s="50"/>
      <c r="E11" s="52"/>
      <c r="F11" s="52"/>
    </row>
    <row r="12" spans="1:6" x14ac:dyDescent="0.25">
      <c r="A12" s="49"/>
      <c r="B12" s="68" t="s">
        <v>417</v>
      </c>
      <c r="C12" s="38" t="s">
        <v>120</v>
      </c>
      <c r="D12" s="50">
        <v>180</v>
      </c>
      <c r="E12" s="52"/>
      <c r="F12" s="47" t="str">
        <f t="shared" ref="F12" si="1">IF(E12="-","Rate Only",IF(E12="","",ROUND($D12*E12,2)))</f>
        <v/>
      </c>
    </row>
    <row r="13" spans="1:6" x14ac:dyDescent="0.25">
      <c r="A13" s="49"/>
      <c r="B13" s="68"/>
      <c r="C13" s="38"/>
      <c r="D13" s="50"/>
      <c r="E13" s="52"/>
      <c r="F13" s="52"/>
    </row>
    <row r="14" spans="1:6" x14ac:dyDescent="0.25">
      <c r="A14" s="49"/>
      <c r="B14" s="68" t="s">
        <v>418</v>
      </c>
      <c r="C14" s="38" t="s">
        <v>120</v>
      </c>
      <c r="D14" s="50">
        <v>2</v>
      </c>
      <c r="E14" s="52"/>
      <c r="F14" s="47" t="str">
        <f t="shared" ref="F14" si="2">IF(E14="-","Rate Only",IF(E14="","",ROUND($D14*E14,2)))</f>
        <v/>
      </c>
    </row>
    <row r="15" spans="1:6" x14ac:dyDescent="0.25">
      <c r="A15" s="49"/>
      <c r="B15" s="68"/>
      <c r="C15" s="38"/>
      <c r="D15" s="50"/>
      <c r="E15" s="52"/>
      <c r="F15" s="52"/>
    </row>
    <row r="16" spans="1:6" x14ac:dyDescent="0.25">
      <c r="A16" s="49"/>
      <c r="B16" s="68" t="s">
        <v>427</v>
      </c>
      <c r="C16" s="38" t="s">
        <v>120</v>
      </c>
      <c r="D16" s="50">
        <v>0.2</v>
      </c>
      <c r="E16" s="52"/>
      <c r="F16" s="47" t="str">
        <f t="shared" ref="F16" si="3">IF(E16="-","Rate Only",IF(E16="","",ROUND($D16*E16,2)))</f>
        <v/>
      </c>
    </row>
    <row r="17" spans="1:6" x14ac:dyDescent="0.25">
      <c r="A17" s="49"/>
      <c r="B17" s="68"/>
      <c r="C17" s="38"/>
      <c r="D17" s="50"/>
      <c r="E17" s="52"/>
      <c r="F17" s="52"/>
    </row>
    <row r="18" spans="1:6" ht="25.5" x14ac:dyDescent="0.25">
      <c r="A18" s="49"/>
      <c r="B18" s="68" t="s">
        <v>419</v>
      </c>
      <c r="C18" s="38"/>
      <c r="D18" s="50"/>
      <c r="E18" s="52"/>
      <c r="F18" s="52"/>
    </row>
    <row r="19" spans="1:6" x14ac:dyDescent="0.25">
      <c r="A19" s="49"/>
      <c r="B19" s="68"/>
      <c r="C19" s="38"/>
      <c r="D19" s="50"/>
      <c r="E19" s="52"/>
      <c r="F19" s="52"/>
    </row>
    <row r="20" spans="1:6" x14ac:dyDescent="0.25">
      <c r="A20" s="49"/>
      <c r="B20" s="68" t="s">
        <v>420</v>
      </c>
      <c r="C20" s="38" t="s">
        <v>120</v>
      </c>
      <c r="D20" s="50">
        <v>110</v>
      </c>
      <c r="E20" s="52"/>
      <c r="F20" s="47" t="str">
        <f t="shared" ref="F20" si="4">IF(E20="-","Rate Only",IF(E20="","",ROUND($D20*E20,2)))</f>
        <v/>
      </c>
    </row>
    <row r="21" spans="1:6" x14ac:dyDescent="0.25">
      <c r="A21" s="49"/>
      <c r="B21" s="68"/>
      <c r="C21" s="38"/>
      <c r="D21" s="50"/>
      <c r="E21" s="52"/>
      <c r="F21" s="52"/>
    </row>
    <row r="22" spans="1:6" ht="25.5" x14ac:dyDescent="0.25">
      <c r="A22" s="49"/>
      <c r="B22" s="68" t="s">
        <v>421</v>
      </c>
      <c r="C22" s="38" t="s">
        <v>20</v>
      </c>
      <c r="D22" s="50">
        <v>100</v>
      </c>
      <c r="E22" s="52"/>
      <c r="F22" s="47" t="str">
        <f t="shared" ref="F22" si="5">IF(E22="-","Rate Only",IF(E22="","",ROUND($D22*E22,2)))</f>
        <v/>
      </c>
    </row>
    <row r="23" spans="1:6" x14ac:dyDescent="0.25">
      <c r="A23" s="49"/>
      <c r="B23" s="68"/>
      <c r="C23" s="38"/>
      <c r="D23" s="50"/>
      <c r="E23" s="52"/>
      <c r="F23" s="52"/>
    </row>
    <row r="24" spans="1:6" ht="15" customHeight="1" x14ac:dyDescent="0.25">
      <c r="A24" s="49"/>
      <c r="B24" s="68" t="s">
        <v>533</v>
      </c>
      <c r="C24" s="38" t="s">
        <v>20</v>
      </c>
      <c r="D24" s="50">
        <v>100</v>
      </c>
      <c r="E24" s="52"/>
      <c r="F24" s="47" t="str">
        <f t="shared" ref="F24" si="6">IF(E24="-","Rate Only",IF(E24="","",ROUND($D24*E24,2)))</f>
        <v/>
      </c>
    </row>
    <row r="25" spans="1:6" x14ac:dyDescent="0.25">
      <c r="A25" s="49"/>
      <c r="B25" s="68"/>
      <c r="C25" s="38"/>
      <c r="D25" s="50"/>
      <c r="E25" s="52"/>
      <c r="F25" s="52"/>
    </row>
    <row r="26" spans="1:6" ht="25.5" customHeight="1" x14ac:dyDescent="0.25">
      <c r="A26" s="49"/>
      <c r="B26" s="68" t="s">
        <v>534</v>
      </c>
      <c r="C26" s="38" t="s">
        <v>20</v>
      </c>
      <c r="D26" s="50">
        <v>30000</v>
      </c>
      <c r="E26" s="52"/>
      <c r="F26" s="47" t="str">
        <f t="shared" ref="F26" si="7">IF(E26="-","Rate Only",IF(E26="","",ROUND($D26*E26,2)))</f>
        <v/>
      </c>
    </row>
    <row r="27" spans="1:6" x14ac:dyDescent="0.25">
      <c r="A27" s="49"/>
      <c r="B27" s="68"/>
      <c r="C27" s="38"/>
      <c r="D27" s="50"/>
      <c r="E27" s="52"/>
      <c r="F27" s="52"/>
    </row>
    <row r="28" spans="1:6" ht="25.5" x14ac:dyDescent="0.25">
      <c r="A28" s="49" t="s">
        <v>528</v>
      </c>
      <c r="B28" s="68" t="s">
        <v>1167</v>
      </c>
      <c r="C28" s="38"/>
      <c r="D28" s="50"/>
      <c r="E28" s="52"/>
      <c r="F28" s="52"/>
    </row>
    <row r="29" spans="1:6" x14ac:dyDescent="0.25">
      <c r="A29" s="49"/>
      <c r="B29" s="68"/>
      <c r="C29" s="38"/>
      <c r="D29" s="50"/>
      <c r="E29" s="52"/>
      <c r="F29" s="52"/>
    </row>
    <row r="30" spans="1:6" ht="25.5" x14ac:dyDescent="0.25">
      <c r="A30" s="49"/>
      <c r="B30" s="68" t="s">
        <v>1122</v>
      </c>
      <c r="C30" s="38" t="s">
        <v>15</v>
      </c>
      <c r="D30" s="50">
        <v>1800</v>
      </c>
      <c r="E30" s="52"/>
      <c r="F30" s="47" t="str">
        <f t="shared" ref="F30" si="8">IF(E30="-","Rate Only",IF(E30="","",ROUND($D30*E30,2)))</f>
        <v/>
      </c>
    </row>
    <row r="31" spans="1:6" x14ac:dyDescent="0.25">
      <c r="A31" s="49"/>
      <c r="B31" s="68"/>
      <c r="C31" s="38"/>
      <c r="D31" s="50"/>
      <c r="E31" s="52"/>
      <c r="F31" s="52"/>
    </row>
    <row r="32" spans="1:6" x14ac:dyDescent="0.25">
      <c r="A32" s="49"/>
      <c r="B32" s="68" t="s">
        <v>1125</v>
      </c>
      <c r="C32" s="38" t="s">
        <v>15</v>
      </c>
      <c r="D32" s="50">
        <v>1800</v>
      </c>
      <c r="E32" s="52"/>
      <c r="F32" s="47" t="str">
        <f t="shared" ref="F32" si="9">IF(E32="-","Rate Only",IF(E32="","",ROUND($D32*E32,2)))</f>
        <v/>
      </c>
    </row>
    <row r="33" spans="1:6" x14ac:dyDescent="0.25">
      <c r="A33" s="49"/>
      <c r="B33" s="68"/>
      <c r="C33" s="38"/>
      <c r="D33" s="50"/>
      <c r="E33" s="52"/>
      <c r="F33" s="52"/>
    </row>
    <row r="34" spans="1:6" x14ac:dyDescent="0.25">
      <c r="A34" s="49"/>
      <c r="B34" s="68" t="s">
        <v>1123</v>
      </c>
      <c r="C34" s="38" t="s">
        <v>15</v>
      </c>
      <c r="D34" s="50">
        <v>300</v>
      </c>
      <c r="E34" s="52"/>
      <c r="F34" s="47" t="str">
        <f t="shared" ref="F34" si="10">IF(E34="-","Rate Only",IF(E34="","",ROUND($D34*E34,2)))</f>
        <v/>
      </c>
    </row>
    <row r="35" spans="1:6" x14ac:dyDescent="0.25">
      <c r="A35" s="49"/>
      <c r="B35" s="68"/>
      <c r="C35" s="38"/>
      <c r="D35" s="50"/>
      <c r="E35" s="52"/>
      <c r="F35" s="52"/>
    </row>
    <row r="36" spans="1:6" x14ac:dyDescent="0.25">
      <c r="A36" s="49"/>
      <c r="B36" s="68" t="s">
        <v>1124</v>
      </c>
      <c r="C36" s="38" t="s">
        <v>15</v>
      </c>
      <c r="D36" s="50">
        <v>1800</v>
      </c>
      <c r="E36" s="52"/>
      <c r="F36" s="47" t="str">
        <f t="shared" ref="F36" si="11">IF(E36="-","Rate Only",IF(E36="","",ROUND($D36*E36,2)))</f>
        <v/>
      </c>
    </row>
    <row r="37" spans="1:6" x14ac:dyDescent="0.25">
      <c r="A37" s="49"/>
      <c r="B37" s="68"/>
      <c r="C37" s="38"/>
      <c r="D37" s="50"/>
      <c r="E37" s="52"/>
      <c r="F37" s="52"/>
    </row>
    <row r="38" spans="1:6" ht="38.25" x14ac:dyDescent="0.25">
      <c r="A38" s="49" t="s">
        <v>422</v>
      </c>
      <c r="B38" s="68" t="s">
        <v>423</v>
      </c>
      <c r="C38" s="38" t="s">
        <v>120</v>
      </c>
      <c r="D38" s="50">
        <v>110</v>
      </c>
      <c r="E38" s="52"/>
      <c r="F38" s="47" t="str">
        <f t="shared" ref="F38" si="12">IF(E38="-","Rate Only",IF(E38="","",ROUND($D38*E38,2)))</f>
        <v/>
      </c>
    </row>
    <row r="39" spans="1:6" x14ac:dyDescent="0.25">
      <c r="A39" s="49"/>
      <c r="B39" s="68"/>
      <c r="C39" s="38"/>
      <c r="D39" s="50"/>
      <c r="E39" s="52"/>
      <c r="F39" s="97"/>
    </row>
    <row r="40" spans="1:6" x14ac:dyDescent="0.25">
      <c r="A40" s="49"/>
      <c r="B40" s="68"/>
      <c r="C40" s="38"/>
      <c r="D40" s="50"/>
      <c r="E40" s="52"/>
      <c r="F40" s="52"/>
    </row>
    <row r="41" spans="1:6" x14ac:dyDescent="0.25">
      <c r="A41" s="74"/>
      <c r="B41" s="64"/>
      <c r="C41" s="75"/>
      <c r="D41" s="76"/>
      <c r="E41" s="67"/>
      <c r="F41" s="67"/>
    </row>
    <row r="42" spans="1:6" ht="15" customHeight="1" x14ac:dyDescent="0.25">
      <c r="A42" s="77"/>
      <c r="B42" s="460" t="s">
        <v>33</v>
      </c>
      <c r="C42" s="461"/>
      <c r="D42" s="461"/>
      <c r="E42" s="462"/>
      <c r="F42" s="48" t="str">
        <f>IF(SUM(F10:F38)&gt;0,SUM(F10:F38)," ")</f>
        <v xml:space="preserve"> </v>
      </c>
    </row>
    <row r="43" spans="1:6" x14ac:dyDescent="0.25">
      <c r="A43" s="79"/>
      <c r="B43" s="70"/>
      <c r="C43" s="80"/>
      <c r="D43" s="81"/>
      <c r="E43" s="73"/>
      <c r="F43" s="73"/>
    </row>
    <row r="44" spans="1:6" x14ac:dyDescent="0.25">
      <c r="A44" s="86"/>
      <c r="B44" s="108"/>
      <c r="C44" s="85"/>
      <c r="D44" s="85"/>
      <c r="E44" s="109"/>
      <c r="F44" s="109"/>
    </row>
    <row r="45" spans="1:6" ht="15" customHeight="1" x14ac:dyDescent="0.25">
      <c r="A45" s="74"/>
      <c r="B45" s="64"/>
      <c r="C45" s="63"/>
      <c r="D45" s="82"/>
      <c r="E45" s="67"/>
      <c r="F45" s="67"/>
    </row>
    <row r="46" spans="1:6" x14ac:dyDescent="0.25">
      <c r="A46" s="77" t="s">
        <v>0</v>
      </c>
      <c r="B46" s="68" t="s">
        <v>1</v>
      </c>
      <c r="C46" s="49" t="s">
        <v>2</v>
      </c>
      <c r="D46" s="58" t="s">
        <v>3</v>
      </c>
      <c r="E46" s="69" t="s">
        <v>4</v>
      </c>
      <c r="F46" s="69" t="s">
        <v>5</v>
      </c>
    </row>
    <row r="47" spans="1:6" x14ac:dyDescent="0.25">
      <c r="A47" s="79"/>
      <c r="B47" s="70"/>
      <c r="C47" s="61"/>
      <c r="D47" s="62"/>
      <c r="E47" s="73"/>
      <c r="F47" s="73"/>
    </row>
    <row r="48" spans="1:6" x14ac:dyDescent="0.25">
      <c r="A48" s="74"/>
      <c r="B48" s="64"/>
      <c r="C48" s="75"/>
      <c r="D48" s="76"/>
      <c r="E48" s="67"/>
      <c r="F48" s="67"/>
    </row>
    <row r="49" spans="1:6" ht="15" customHeight="1" x14ac:dyDescent="0.25">
      <c r="A49" s="77"/>
      <c r="B49" s="460" t="s">
        <v>34</v>
      </c>
      <c r="C49" s="461"/>
      <c r="D49" s="461"/>
      <c r="E49" s="462"/>
      <c r="F49" s="52" t="str">
        <f>F42</f>
        <v xml:space="preserve"> </v>
      </c>
    </row>
    <row r="50" spans="1:6" x14ac:dyDescent="0.25">
      <c r="A50" s="79"/>
      <c r="B50" s="70"/>
      <c r="C50" s="80"/>
      <c r="D50" s="81"/>
      <c r="E50" s="73"/>
      <c r="F50" s="73"/>
    </row>
    <row r="51" spans="1:6" ht="25.5" x14ac:dyDescent="0.25">
      <c r="A51" s="49" t="s">
        <v>529</v>
      </c>
      <c r="B51" s="68" t="s">
        <v>530</v>
      </c>
      <c r="C51" s="38" t="s">
        <v>84</v>
      </c>
      <c r="D51" s="50">
        <v>1</v>
      </c>
      <c r="E51" s="52"/>
      <c r="F51" s="47" t="str">
        <f>IF(E51="-","Rate Only",IF(E51="","",ROUND($D51*E51,2)))</f>
        <v/>
      </c>
    </row>
    <row r="52" spans="1:6" x14ac:dyDescent="0.25">
      <c r="A52" s="49"/>
      <c r="B52" s="68"/>
      <c r="C52" s="38"/>
      <c r="D52" s="50"/>
      <c r="E52" s="52"/>
      <c r="F52" s="52"/>
    </row>
    <row r="53" spans="1:6" ht="25.5" x14ac:dyDescent="0.25">
      <c r="A53" s="49" t="s">
        <v>424</v>
      </c>
      <c r="B53" s="68" t="s">
        <v>185</v>
      </c>
      <c r="C53" s="38"/>
      <c r="D53" s="50"/>
      <c r="E53" s="52"/>
      <c r="F53" s="52"/>
    </row>
    <row r="54" spans="1:6" x14ac:dyDescent="0.25">
      <c r="A54" s="49"/>
      <c r="B54" s="68"/>
      <c r="C54" s="38"/>
      <c r="D54" s="50"/>
      <c r="E54" s="52"/>
      <c r="F54" s="52"/>
    </row>
    <row r="55" spans="1:6" x14ac:dyDescent="0.25">
      <c r="A55" s="49"/>
      <c r="B55" s="68" t="s">
        <v>186</v>
      </c>
      <c r="C55" s="38" t="s">
        <v>20</v>
      </c>
      <c r="D55" s="50">
        <v>150</v>
      </c>
      <c r="E55" s="52"/>
      <c r="F55" s="47" t="str">
        <f t="shared" ref="F55" si="13">IF(E55="-","Rate Only",IF(E55="","",ROUND($D55*E55,2)))</f>
        <v/>
      </c>
    </row>
    <row r="56" spans="1:6" x14ac:dyDescent="0.25">
      <c r="A56" s="49"/>
      <c r="B56" s="68"/>
      <c r="C56" s="38"/>
      <c r="D56" s="50"/>
      <c r="E56" s="52"/>
      <c r="F56" s="52"/>
    </row>
    <row r="57" spans="1:6" x14ac:dyDescent="0.25">
      <c r="A57" s="49"/>
      <c r="B57" s="68" t="s">
        <v>425</v>
      </c>
      <c r="C57" s="38" t="s">
        <v>20</v>
      </c>
      <c r="D57" s="50">
        <v>150</v>
      </c>
      <c r="E57" s="52"/>
      <c r="F57" s="47" t="str">
        <f t="shared" ref="F57" si="14">IF(E57="-","Rate Only",IF(E57="","",ROUND($D57*E57,2)))</f>
        <v/>
      </c>
    </row>
    <row r="58" spans="1:6" x14ac:dyDescent="0.25">
      <c r="A58" s="49"/>
      <c r="B58" s="68"/>
      <c r="C58" s="38"/>
      <c r="D58" s="50"/>
      <c r="E58" s="52"/>
      <c r="F58" s="52"/>
    </row>
    <row r="59" spans="1:6" x14ac:dyDescent="0.25">
      <c r="A59" s="49"/>
      <c r="B59" s="68" t="s">
        <v>426</v>
      </c>
      <c r="C59" s="38" t="s">
        <v>20</v>
      </c>
      <c r="D59" s="50">
        <v>150</v>
      </c>
      <c r="E59" s="52"/>
      <c r="F59" s="47" t="str">
        <f t="shared" ref="F59" si="15">IF(E59="-","Rate Only",IF(E59="","",ROUND($D59*E59,2)))</f>
        <v/>
      </c>
    </row>
    <row r="60" spans="1:6" x14ac:dyDescent="0.25">
      <c r="A60" s="49"/>
      <c r="B60" s="68"/>
      <c r="C60" s="38"/>
      <c r="D60" s="50"/>
      <c r="E60" s="52"/>
      <c r="F60" s="52"/>
    </row>
    <row r="61" spans="1:6" x14ac:dyDescent="0.25">
      <c r="A61" s="49">
        <v>57.09</v>
      </c>
      <c r="B61" s="68" t="s">
        <v>190</v>
      </c>
      <c r="C61" s="38" t="s">
        <v>15</v>
      </c>
      <c r="D61" s="50">
        <v>5000</v>
      </c>
      <c r="E61" s="52"/>
      <c r="F61" s="47" t="str">
        <f t="shared" ref="F61" si="16">IF(E61="-","Rate Only",IF(E61="","",ROUND($D61*E61,2)))</f>
        <v/>
      </c>
    </row>
    <row r="62" spans="1:6" x14ac:dyDescent="0.25">
      <c r="A62" s="49"/>
      <c r="B62" s="68"/>
      <c r="C62" s="38"/>
      <c r="D62" s="50"/>
      <c r="E62" s="52"/>
      <c r="F62" s="52"/>
    </row>
    <row r="63" spans="1:6" ht="38.25" x14ac:dyDescent="0.25">
      <c r="A63" s="49" t="s">
        <v>531</v>
      </c>
      <c r="B63" s="68" t="s">
        <v>532</v>
      </c>
      <c r="C63" s="38" t="s">
        <v>15</v>
      </c>
      <c r="D63" s="50">
        <v>2</v>
      </c>
      <c r="E63" s="52"/>
      <c r="F63" s="47" t="str">
        <f t="shared" ref="F63" si="17">IF(E63="-","Rate Only",IF(E63="","",ROUND($D63*E63,2)))</f>
        <v/>
      </c>
    </row>
    <row r="64" spans="1:6" x14ac:dyDescent="0.25">
      <c r="A64" s="11"/>
      <c r="B64" s="28"/>
      <c r="C64" s="4"/>
      <c r="D64" s="15"/>
      <c r="E64" s="43"/>
      <c r="F64" s="43"/>
    </row>
    <row r="65" spans="1:6" x14ac:dyDescent="0.25">
      <c r="A65" s="11"/>
      <c r="B65" s="28"/>
      <c r="C65" s="4"/>
      <c r="D65" s="15"/>
      <c r="E65" s="43"/>
      <c r="F65" s="43"/>
    </row>
    <row r="66" spans="1:6" x14ac:dyDescent="0.25">
      <c r="A66" s="11"/>
      <c r="B66" s="28"/>
      <c r="C66" s="4"/>
      <c r="D66" s="15"/>
      <c r="E66" s="43"/>
      <c r="F66" s="43"/>
    </row>
    <row r="67" spans="1:6" x14ac:dyDescent="0.25">
      <c r="A67" s="11"/>
      <c r="B67" s="28"/>
      <c r="C67" s="4"/>
      <c r="D67" s="15"/>
      <c r="E67" s="43"/>
      <c r="F67" s="43"/>
    </row>
    <row r="68" spans="1:6" x14ac:dyDescent="0.25">
      <c r="A68" s="11"/>
      <c r="B68" s="28"/>
      <c r="C68" s="4"/>
      <c r="D68" s="15"/>
      <c r="E68" s="43"/>
      <c r="F68" s="43"/>
    </row>
    <row r="69" spans="1:6" x14ac:dyDescent="0.25">
      <c r="A69" s="11"/>
      <c r="B69" s="28"/>
      <c r="C69" s="4"/>
      <c r="D69" s="15"/>
      <c r="E69" s="43"/>
      <c r="F69" s="43"/>
    </row>
    <row r="70" spans="1:6" x14ac:dyDescent="0.25">
      <c r="A70" s="11"/>
      <c r="B70" s="28"/>
      <c r="C70" s="4"/>
      <c r="D70" s="15"/>
      <c r="E70" s="43"/>
      <c r="F70" s="43"/>
    </row>
    <row r="71" spans="1:6" x14ac:dyDescent="0.25">
      <c r="A71" s="11"/>
      <c r="B71" s="28"/>
      <c r="C71" s="4"/>
      <c r="D71" s="15"/>
      <c r="E71" s="43"/>
      <c r="F71" s="43"/>
    </row>
    <row r="72" spans="1:6" x14ac:dyDescent="0.25">
      <c r="A72" s="11"/>
      <c r="B72" s="28"/>
      <c r="C72" s="4"/>
      <c r="D72" s="15"/>
      <c r="E72" s="43"/>
      <c r="F72" s="43"/>
    </row>
    <row r="73" spans="1:6" x14ac:dyDescent="0.25">
      <c r="A73" s="11"/>
      <c r="B73" s="28"/>
      <c r="C73" s="4"/>
      <c r="D73" s="15"/>
      <c r="E73" s="43"/>
      <c r="F73" s="43"/>
    </row>
    <row r="74" spans="1:6" x14ac:dyDescent="0.25">
      <c r="A74" s="11"/>
      <c r="B74" s="28"/>
      <c r="C74" s="4"/>
      <c r="D74" s="15"/>
      <c r="E74" s="43"/>
      <c r="F74" s="43"/>
    </row>
    <row r="75" spans="1:6" x14ac:dyDescent="0.25">
      <c r="A75" s="11"/>
      <c r="B75" s="28"/>
      <c r="C75" s="4"/>
      <c r="D75" s="15"/>
      <c r="E75" s="43"/>
      <c r="F75" s="43"/>
    </row>
    <row r="76" spans="1:6" x14ac:dyDescent="0.25">
      <c r="A76" s="11"/>
      <c r="B76" s="28"/>
      <c r="C76" s="4"/>
      <c r="D76" s="15"/>
      <c r="E76" s="43"/>
      <c r="F76" s="43"/>
    </row>
    <row r="77" spans="1:6" x14ac:dyDescent="0.25">
      <c r="A77" s="11"/>
      <c r="B77" s="28"/>
      <c r="C77" s="4"/>
      <c r="D77" s="15"/>
      <c r="E77" s="43"/>
      <c r="F77" s="43"/>
    </row>
    <row r="78" spans="1:6" x14ac:dyDescent="0.25">
      <c r="A78" s="11"/>
      <c r="B78" s="28"/>
      <c r="C78" s="4"/>
      <c r="D78" s="15"/>
      <c r="E78" s="43"/>
      <c r="F78" s="43"/>
    </row>
    <row r="79" spans="1:6" x14ac:dyDescent="0.25">
      <c r="A79" s="11"/>
      <c r="B79" s="28"/>
      <c r="C79" s="4"/>
      <c r="D79" s="15"/>
      <c r="E79" s="43"/>
      <c r="F79" s="43"/>
    </row>
    <row r="80" spans="1:6" x14ac:dyDescent="0.25">
      <c r="A80" s="11"/>
      <c r="B80" s="28"/>
      <c r="C80" s="4"/>
      <c r="D80" s="15"/>
      <c r="E80" s="43"/>
      <c r="F80" s="43"/>
    </row>
    <row r="81" spans="1:6" x14ac:dyDescent="0.25">
      <c r="A81" s="11"/>
      <c r="B81" s="28"/>
      <c r="C81" s="4"/>
      <c r="D81" s="15"/>
      <c r="E81" s="43"/>
      <c r="F81" s="43"/>
    </row>
    <row r="82" spans="1:6" x14ac:dyDescent="0.25">
      <c r="A82" s="11"/>
      <c r="B82" s="28"/>
      <c r="C82" s="4"/>
      <c r="D82" s="15"/>
      <c r="E82" s="43"/>
      <c r="F82" s="43"/>
    </row>
    <row r="83" spans="1:6" x14ac:dyDescent="0.25">
      <c r="A83" s="11"/>
      <c r="B83" s="28"/>
      <c r="C83" s="4"/>
      <c r="D83" s="15"/>
      <c r="E83" s="43"/>
      <c r="F83" s="43"/>
    </row>
    <row r="84" spans="1:6" x14ac:dyDescent="0.25">
      <c r="A84" s="11"/>
      <c r="B84" s="28"/>
      <c r="C84" s="4"/>
      <c r="D84" s="15"/>
      <c r="E84" s="43"/>
      <c r="F84" s="43"/>
    </row>
    <row r="85" spans="1:6" x14ac:dyDescent="0.25">
      <c r="A85" s="11"/>
      <c r="B85" s="28"/>
      <c r="C85" s="4"/>
      <c r="D85" s="15"/>
      <c r="E85" s="43"/>
      <c r="F85" s="43"/>
    </row>
    <row r="86" spans="1:6" x14ac:dyDescent="0.25">
      <c r="A86" s="11"/>
      <c r="B86" s="28"/>
      <c r="C86" s="4"/>
      <c r="D86" s="15"/>
      <c r="E86" s="43"/>
      <c r="F86" s="43"/>
    </row>
    <row r="87" spans="1:6" x14ac:dyDescent="0.25">
      <c r="A87" s="11"/>
      <c r="B87" s="28"/>
      <c r="C87" s="4"/>
      <c r="D87" s="15"/>
      <c r="E87" s="43"/>
      <c r="F87" s="43"/>
    </row>
    <row r="88" spans="1:6" x14ac:dyDescent="0.25">
      <c r="A88" s="55"/>
      <c r="B88" s="33"/>
      <c r="C88" s="2"/>
      <c r="D88" s="31"/>
      <c r="E88" s="59"/>
      <c r="F88" s="59"/>
    </row>
    <row r="89" spans="1:6" x14ac:dyDescent="0.25">
      <c r="A89" s="17"/>
      <c r="B89" s="454" t="s">
        <v>14</v>
      </c>
      <c r="C89" s="455"/>
      <c r="D89" s="455"/>
      <c r="E89" s="456"/>
      <c r="F89" s="48" t="str">
        <f>IF(SUM(F49:F87)&gt;0,SUM(F49:F87)," ")</f>
        <v xml:space="preserve"> </v>
      </c>
    </row>
    <row r="90" spans="1:6" x14ac:dyDescent="0.25">
      <c r="A90" s="56"/>
      <c r="B90" s="35"/>
      <c r="C90" s="8"/>
      <c r="D90" s="32"/>
      <c r="E90" s="60"/>
      <c r="F90" s="60"/>
    </row>
    <row r="91" spans="1:6" x14ac:dyDescent="0.25">
      <c r="C91" s="85"/>
    </row>
  </sheetData>
  <mergeCells count="3">
    <mergeCell ref="B42:E42"/>
    <mergeCell ref="B49:E49"/>
    <mergeCell ref="B89:E89"/>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B RESURFACING
</oddHeader>
    <oddFooter>&amp;R&amp;8&amp;Z&amp;F</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6FA1B-2868-4D27-A451-65CD66DC24A9}">
  <dimension ref="A1:F47"/>
  <sheetViews>
    <sheetView view="pageLayout" zoomScale="115" zoomScaleNormal="100" zoomScalePageLayoutView="115" workbookViewId="0">
      <selection activeCell="G1" sqref="G1:O1048576"/>
    </sheetView>
  </sheetViews>
  <sheetFormatPr defaultRowHeight="15" x14ac:dyDescent="0.25"/>
  <cols>
    <col min="1" max="1" width="9.140625" style="85"/>
    <col min="2" max="2" width="33.7109375" style="30" customWidth="1"/>
    <col min="3" max="3" width="8" style="85" customWidth="1"/>
    <col min="4" max="4" width="10.85546875" style="85" customWidth="1"/>
    <col min="5" max="5" width="10.85546875" style="39" customWidth="1"/>
    <col min="6" max="6" width="13.28515625" style="39" customWidth="1"/>
  </cols>
  <sheetData>
    <row r="1" spans="1:6" ht="15" customHeight="1" x14ac:dyDescent="0.25">
      <c r="A1" s="65"/>
      <c r="B1" s="27"/>
      <c r="C1" s="65"/>
      <c r="D1" s="82"/>
      <c r="E1" s="59"/>
      <c r="F1" s="59"/>
    </row>
    <row r="2" spans="1:6" x14ac:dyDescent="0.25">
      <c r="A2" s="49" t="s">
        <v>0</v>
      </c>
      <c r="B2" s="28" t="s">
        <v>1</v>
      </c>
      <c r="C2" s="49" t="s">
        <v>2</v>
      </c>
      <c r="D2" s="58" t="s">
        <v>3</v>
      </c>
      <c r="E2" s="46" t="s">
        <v>4</v>
      </c>
      <c r="F2" s="46" t="s">
        <v>5</v>
      </c>
    </row>
    <row r="3" spans="1:6" x14ac:dyDescent="0.25">
      <c r="A3" s="71"/>
      <c r="B3" s="29"/>
      <c r="C3" s="71"/>
      <c r="D3" s="62"/>
      <c r="E3" s="60"/>
      <c r="F3" s="60"/>
    </row>
    <row r="4" spans="1:6" x14ac:dyDescent="0.25">
      <c r="A4" s="49" t="s">
        <v>343</v>
      </c>
      <c r="B4" s="28" t="s">
        <v>344</v>
      </c>
      <c r="C4" s="82"/>
      <c r="D4" s="82"/>
      <c r="E4" s="43"/>
      <c r="F4" s="43"/>
    </row>
    <row r="5" spans="1:6" x14ac:dyDescent="0.25">
      <c r="A5" s="49"/>
      <c r="B5" s="28"/>
      <c r="C5" s="58"/>
      <c r="D5" s="58"/>
      <c r="E5" s="43"/>
      <c r="F5" s="43"/>
    </row>
    <row r="6" spans="1:6" ht="38.25" x14ac:dyDescent="0.25">
      <c r="A6" s="77" t="s">
        <v>1283</v>
      </c>
      <c r="B6" s="68" t="s">
        <v>1168</v>
      </c>
      <c r="C6" s="49" t="s">
        <v>21</v>
      </c>
      <c r="D6" s="50">
        <v>7700</v>
      </c>
      <c r="E6" s="52"/>
      <c r="F6" s="47" t="str">
        <f t="shared" ref="F6" si="0">IF(E6="-","Rate Only",IF(E6="","",ROUND($D6*E6,2)))</f>
        <v/>
      </c>
    </row>
    <row r="7" spans="1:6" x14ac:dyDescent="0.25">
      <c r="A7" s="49"/>
      <c r="B7" s="28"/>
      <c r="C7" s="58"/>
      <c r="D7" s="58"/>
      <c r="E7" s="43"/>
      <c r="F7" s="43"/>
    </row>
    <row r="8" spans="1:6" x14ac:dyDescent="0.25">
      <c r="A8" s="49"/>
      <c r="B8" s="28"/>
      <c r="C8" s="58"/>
      <c r="D8" s="58"/>
      <c r="E8" s="52"/>
      <c r="F8" s="47"/>
    </row>
    <row r="9" spans="1:6" x14ac:dyDescent="0.25">
      <c r="A9" s="49"/>
      <c r="B9" s="28"/>
      <c r="C9" s="58"/>
      <c r="D9" s="58"/>
      <c r="E9" s="43"/>
      <c r="F9" s="43"/>
    </row>
    <row r="10" spans="1:6" x14ac:dyDescent="0.25">
      <c r="A10" s="49"/>
      <c r="B10" s="28"/>
      <c r="C10" s="58"/>
      <c r="D10" s="58"/>
      <c r="E10" s="52"/>
      <c r="F10" s="47"/>
    </row>
    <row r="11" spans="1:6" x14ac:dyDescent="0.25">
      <c r="A11" s="49"/>
      <c r="B11" s="28"/>
      <c r="C11" s="58"/>
      <c r="D11" s="58"/>
      <c r="E11" s="43"/>
      <c r="F11" s="43"/>
    </row>
    <row r="12" spans="1:6" x14ac:dyDescent="0.25">
      <c r="A12" s="49"/>
      <c r="B12" s="28"/>
      <c r="C12" s="58"/>
      <c r="D12" s="58"/>
      <c r="E12" s="43"/>
      <c r="F12" s="43"/>
    </row>
    <row r="13" spans="1:6" x14ac:dyDescent="0.25">
      <c r="A13" s="49"/>
      <c r="B13" s="28"/>
      <c r="C13" s="58"/>
      <c r="D13" s="58"/>
      <c r="E13" s="43"/>
      <c r="F13" s="43"/>
    </row>
    <row r="14" spans="1:6" x14ac:dyDescent="0.25">
      <c r="A14" s="49"/>
      <c r="B14" s="28"/>
      <c r="C14" s="58"/>
      <c r="D14" s="58"/>
      <c r="E14" s="52"/>
      <c r="F14" s="47"/>
    </row>
    <row r="15" spans="1:6" x14ac:dyDescent="0.25">
      <c r="A15" s="49"/>
      <c r="B15" s="28"/>
      <c r="C15" s="58"/>
      <c r="D15" s="58"/>
      <c r="E15" s="43"/>
      <c r="F15" s="43"/>
    </row>
    <row r="16" spans="1:6" x14ac:dyDescent="0.25">
      <c r="A16" s="49"/>
      <c r="B16" s="28"/>
      <c r="C16" s="58"/>
      <c r="D16" s="58"/>
      <c r="E16" s="52"/>
      <c r="F16" s="47"/>
    </row>
    <row r="17" spans="1:6" x14ac:dyDescent="0.25">
      <c r="A17" s="49"/>
      <c r="B17" s="28"/>
      <c r="C17" s="58"/>
      <c r="D17" s="58"/>
      <c r="E17" s="43"/>
      <c r="F17" s="43"/>
    </row>
    <row r="18" spans="1:6" x14ac:dyDescent="0.25">
      <c r="A18" s="49"/>
      <c r="B18" s="28"/>
      <c r="C18" s="58"/>
      <c r="D18" s="58"/>
      <c r="E18" s="43"/>
      <c r="F18" s="43"/>
    </row>
    <row r="19" spans="1:6" x14ac:dyDescent="0.25">
      <c r="A19" s="49"/>
      <c r="B19" s="28"/>
      <c r="C19" s="58"/>
      <c r="D19" s="58"/>
      <c r="E19" s="43"/>
      <c r="F19" s="43"/>
    </row>
    <row r="20" spans="1:6" x14ac:dyDescent="0.25">
      <c r="A20" s="49"/>
      <c r="B20" s="28"/>
      <c r="C20" s="58"/>
      <c r="D20" s="58"/>
      <c r="E20" s="52"/>
      <c r="F20" s="47"/>
    </row>
    <row r="21" spans="1:6" x14ac:dyDescent="0.25">
      <c r="A21" s="49"/>
      <c r="B21" s="28"/>
      <c r="C21" s="58"/>
      <c r="D21" s="58"/>
      <c r="E21" s="43"/>
      <c r="F21" s="43"/>
    </row>
    <row r="22" spans="1:6" x14ac:dyDescent="0.25">
      <c r="A22" s="49"/>
      <c r="B22" s="28"/>
      <c r="C22" s="58"/>
      <c r="D22" s="58"/>
      <c r="E22" s="52"/>
      <c r="F22" s="47"/>
    </row>
    <row r="23" spans="1:6" x14ac:dyDescent="0.25">
      <c r="A23" s="49"/>
      <c r="B23" s="28"/>
      <c r="C23" s="58"/>
      <c r="D23" s="58"/>
      <c r="E23" s="43"/>
      <c r="F23" s="43"/>
    </row>
    <row r="24" spans="1:6" x14ac:dyDescent="0.25">
      <c r="A24" s="49"/>
      <c r="B24" s="28"/>
      <c r="C24" s="58"/>
      <c r="D24" s="58"/>
      <c r="E24" s="43"/>
      <c r="F24" s="43"/>
    </row>
    <row r="25" spans="1:6" x14ac:dyDescent="0.25">
      <c r="A25" s="49"/>
      <c r="B25" s="28"/>
      <c r="C25" s="58"/>
      <c r="D25" s="58"/>
      <c r="E25" s="43"/>
      <c r="F25" s="43"/>
    </row>
    <row r="26" spans="1:6" x14ac:dyDescent="0.25">
      <c r="A26" s="49"/>
      <c r="B26" s="28"/>
      <c r="C26" s="58"/>
      <c r="D26" s="58"/>
      <c r="E26" s="52"/>
      <c r="F26" s="47"/>
    </row>
    <row r="27" spans="1:6" x14ac:dyDescent="0.25">
      <c r="A27" s="49"/>
      <c r="B27" s="28"/>
      <c r="C27" s="58"/>
      <c r="D27" s="58"/>
      <c r="E27" s="43"/>
      <c r="F27" s="43"/>
    </row>
    <row r="28" spans="1:6" x14ac:dyDescent="0.25">
      <c r="A28" s="49"/>
      <c r="B28" s="28"/>
      <c r="C28" s="58"/>
      <c r="D28" s="58"/>
      <c r="E28" s="52"/>
      <c r="F28" s="47"/>
    </row>
    <row r="29" spans="1:6" x14ac:dyDescent="0.25">
      <c r="A29" s="49"/>
      <c r="B29" s="28"/>
      <c r="C29" s="58"/>
      <c r="D29" s="58"/>
      <c r="E29" s="43"/>
      <c r="F29" s="43"/>
    </row>
    <row r="30" spans="1:6" x14ac:dyDescent="0.25">
      <c r="A30" s="49"/>
      <c r="B30" s="28"/>
      <c r="C30" s="58"/>
      <c r="D30" s="58"/>
      <c r="E30" s="52"/>
      <c r="F30" s="47"/>
    </row>
    <row r="31" spans="1:6" x14ac:dyDescent="0.25">
      <c r="A31" s="49"/>
      <c r="B31" s="28"/>
      <c r="C31" s="58"/>
      <c r="D31" s="58"/>
      <c r="E31" s="43"/>
      <c r="F31" s="43"/>
    </row>
    <row r="32" spans="1:6" x14ac:dyDescent="0.25">
      <c r="A32" s="49"/>
      <c r="B32" s="28"/>
      <c r="C32" s="58"/>
      <c r="D32" s="58"/>
      <c r="E32" s="52"/>
      <c r="F32" s="47"/>
    </row>
    <row r="33" spans="1:6" x14ac:dyDescent="0.25">
      <c r="A33" s="49"/>
      <c r="B33" s="28"/>
      <c r="C33" s="58"/>
      <c r="D33" s="58"/>
      <c r="E33" s="43"/>
      <c r="F33" s="43"/>
    </row>
    <row r="34" spans="1:6" x14ac:dyDescent="0.25">
      <c r="A34" s="49"/>
      <c r="B34" s="28"/>
      <c r="C34" s="58"/>
      <c r="D34" s="58"/>
      <c r="E34" s="43"/>
      <c r="F34" s="43"/>
    </row>
    <row r="35" spans="1:6" x14ac:dyDescent="0.25">
      <c r="A35" s="49"/>
      <c r="B35" s="28"/>
      <c r="C35" s="49"/>
      <c r="D35" s="58"/>
      <c r="E35" s="43"/>
      <c r="F35" s="43"/>
    </row>
    <row r="36" spans="1:6" x14ac:dyDescent="0.25">
      <c r="A36" s="49"/>
      <c r="B36" s="28"/>
      <c r="C36" s="49"/>
      <c r="D36" s="58"/>
      <c r="E36" s="43"/>
      <c r="F36" s="43"/>
    </row>
    <row r="37" spans="1:6" x14ac:dyDescent="0.25">
      <c r="A37" s="49"/>
      <c r="B37" s="28"/>
      <c r="C37" s="49"/>
      <c r="D37" s="58"/>
      <c r="E37" s="43"/>
      <c r="F37" s="43"/>
    </row>
    <row r="38" spans="1:6" x14ac:dyDescent="0.25">
      <c r="A38" s="49"/>
      <c r="B38" s="28"/>
      <c r="C38" s="49"/>
      <c r="D38" s="58"/>
      <c r="E38" s="43"/>
      <c r="F38" s="43"/>
    </row>
    <row r="39" spans="1:6" x14ac:dyDescent="0.25">
      <c r="A39" s="49"/>
      <c r="B39" s="28"/>
      <c r="C39" s="49"/>
      <c r="D39" s="58"/>
      <c r="E39" s="43"/>
      <c r="F39" s="43"/>
    </row>
    <row r="40" spans="1:6" x14ac:dyDescent="0.25">
      <c r="A40" s="49"/>
      <c r="B40" s="28"/>
      <c r="C40" s="49"/>
      <c r="D40" s="58"/>
      <c r="E40" s="52"/>
      <c r="F40" s="47"/>
    </row>
    <row r="41" spans="1:6" x14ac:dyDescent="0.25">
      <c r="A41" s="49"/>
      <c r="B41" s="28"/>
      <c r="C41" s="49"/>
      <c r="D41" s="58"/>
      <c r="E41" s="43"/>
      <c r="F41" s="43"/>
    </row>
    <row r="42" spans="1:6" x14ac:dyDescent="0.25">
      <c r="A42" s="49"/>
      <c r="B42" s="28"/>
      <c r="C42" s="49"/>
      <c r="D42" s="58"/>
      <c r="E42" s="43"/>
      <c r="F42" s="43"/>
    </row>
    <row r="43" spans="1:6" x14ac:dyDescent="0.25">
      <c r="A43" s="49"/>
      <c r="B43" s="28"/>
      <c r="C43" s="49"/>
      <c r="D43" s="58"/>
      <c r="E43" s="43"/>
      <c r="F43" s="43"/>
    </row>
    <row r="44" spans="1:6" x14ac:dyDescent="0.25">
      <c r="A44" s="49"/>
      <c r="B44" s="28"/>
      <c r="C44" s="49"/>
      <c r="D44" s="58"/>
      <c r="E44" s="43"/>
      <c r="F44" s="43"/>
    </row>
    <row r="45" spans="1:6" x14ac:dyDescent="0.25">
      <c r="A45" s="74"/>
      <c r="B45" s="33"/>
      <c r="C45" s="76"/>
      <c r="D45" s="76"/>
      <c r="E45" s="59"/>
      <c r="F45" s="59"/>
    </row>
    <row r="46" spans="1:6" x14ac:dyDescent="0.25">
      <c r="A46" s="77"/>
      <c r="B46" s="454" t="s">
        <v>14</v>
      </c>
      <c r="C46" s="455"/>
      <c r="D46" s="455"/>
      <c r="E46" s="456"/>
      <c r="F46" s="48" t="str">
        <f>IF(SUM(F5:F44)&gt;0,SUM(F5:F44)," ")</f>
        <v xml:space="preserve"> </v>
      </c>
    </row>
    <row r="47" spans="1:6" x14ac:dyDescent="0.25">
      <c r="A47" s="79"/>
      <c r="B47" s="35"/>
      <c r="C47" s="81"/>
      <c r="D47" s="81"/>
      <c r="E47" s="60"/>
      <c r="F47" s="60"/>
    </row>
  </sheetData>
  <mergeCells count="1">
    <mergeCell ref="B46:E46"/>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B RESURFACING
</oddHeader>
    <oddFooter>&amp;R&amp;8&amp;Z&amp;F</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68C2E-C1D3-47EA-A089-F0DFD4558D6B}">
  <dimension ref="A1:F48"/>
  <sheetViews>
    <sheetView view="pageLayout" topLeftCell="B1" zoomScale="145" zoomScaleNormal="100" zoomScalePageLayoutView="145" workbookViewId="0">
      <selection activeCell="G1" sqref="G1:L1048576"/>
    </sheetView>
  </sheetViews>
  <sheetFormatPr defaultRowHeight="15" x14ac:dyDescent="0.25"/>
  <cols>
    <col min="1" max="1" width="9.140625" style="26"/>
    <col min="2" max="2" width="33.7109375" style="30" customWidth="1"/>
    <col min="3" max="3" width="8" style="26" customWidth="1"/>
    <col min="4" max="4" width="10.85546875" style="26" customWidth="1"/>
    <col min="5" max="5" width="10.85546875" style="39" customWidth="1"/>
    <col min="6" max="6" width="13.28515625" style="39" customWidth="1"/>
  </cols>
  <sheetData>
    <row r="1" spans="1:6" ht="15" customHeight="1" x14ac:dyDescent="0.25">
      <c r="A1" s="24"/>
      <c r="B1" s="27"/>
      <c r="C1" s="24"/>
      <c r="D1" s="36"/>
      <c r="E1" s="59"/>
      <c r="F1" s="59"/>
    </row>
    <row r="2" spans="1:6" x14ac:dyDescent="0.25">
      <c r="A2" s="11" t="s">
        <v>0</v>
      </c>
      <c r="B2" s="28" t="s">
        <v>1</v>
      </c>
      <c r="C2" s="11" t="s">
        <v>2</v>
      </c>
      <c r="D2" s="13" t="s">
        <v>3</v>
      </c>
      <c r="E2" s="46" t="s">
        <v>4</v>
      </c>
      <c r="F2" s="46" t="s">
        <v>5</v>
      </c>
    </row>
    <row r="3" spans="1:6" x14ac:dyDescent="0.25">
      <c r="A3" s="25"/>
      <c r="B3" s="29"/>
      <c r="C3" s="25"/>
      <c r="D3" s="37"/>
      <c r="E3" s="60"/>
      <c r="F3" s="60"/>
    </row>
    <row r="4" spans="1:6" ht="26.25" x14ac:dyDescent="0.25">
      <c r="A4" s="11" t="s">
        <v>365</v>
      </c>
      <c r="B4" s="28" t="s">
        <v>366</v>
      </c>
      <c r="C4" s="11"/>
      <c r="D4" s="13"/>
      <c r="E4" s="43"/>
      <c r="F4" s="43"/>
    </row>
    <row r="5" spans="1:6" x14ac:dyDescent="0.25">
      <c r="A5" s="11"/>
      <c r="B5" s="28"/>
      <c r="C5" s="11"/>
      <c r="D5" s="13"/>
      <c r="E5" s="43"/>
      <c r="F5" s="43"/>
    </row>
    <row r="6" spans="1:6" x14ac:dyDescent="0.25">
      <c r="A6" s="11">
        <v>59.01</v>
      </c>
      <c r="B6" s="28" t="s">
        <v>367</v>
      </c>
      <c r="C6" s="11"/>
      <c r="D6" s="13"/>
      <c r="E6" s="43"/>
      <c r="F6" s="43"/>
    </row>
    <row r="7" spans="1:6" x14ac:dyDescent="0.25">
      <c r="A7" s="11"/>
      <c r="B7" s="28"/>
      <c r="C7" s="11"/>
      <c r="D7" s="13"/>
      <c r="E7" s="43"/>
      <c r="F7" s="43"/>
    </row>
    <row r="8" spans="1:6" x14ac:dyDescent="0.25">
      <c r="A8" s="11"/>
      <c r="B8" s="28" t="s">
        <v>368</v>
      </c>
      <c r="C8" s="11" t="s">
        <v>120</v>
      </c>
      <c r="D8" s="13">
        <v>39</v>
      </c>
      <c r="E8" s="52"/>
      <c r="F8" s="47" t="str">
        <f t="shared" ref="F8" si="0">IF(E8="-","Rate Only",IF(E8="","",ROUND($D8*E8,2)))</f>
        <v/>
      </c>
    </row>
    <row r="9" spans="1:6" x14ac:dyDescent="0.25">
      <c r="A9" s="11"/>
      <c r="B9" s="28"/>
      <c r="C9" s="11"/>
      <c r="D9" s="13"/>
      <c r="E9" s="43"/>
      <c r="F9" s="43"/>
    </row>
    <row r="10" spans="1:6" x14ac:dyDescent="0.25">
      <c r="A10" s="11"/>
      <c r="B10" s="28" t="s">
        <v>1370</v>
      </c>
      <c r="C10" s="11" t="s">
        <v>120</v>
      </c>
      <c r="D10" s="13">
        <v>14</v>
      </c>
      <c r="E10" s="52"/>
      <c r="F10" s="47"/>
    </row>
    <row r="11" spans="1:6" x14ac:dyDescent="0.25">
      <c r="A11" s="11"/>
      <c r="B11" s="28"/>
      <c r="C11" s="11"/>
      <c r="D11" s="13"/>
      <c r="E11" s="43"/>
      <c r="F11" s="43"/>
    </row>
    <row r="12" spans="1:6" x14ac:dyDescent="0.25">
      <c r="A12" s="11"/>
      <c r="B12" s="28"/>
      <c r="C12" s="49"/>
      <c r="D12" s="58"/>
      <c r="E12" s="52"/>
      <c r="F12" s="47"/>
    </row>
    <row r="13" spans="1:6" x14ac:dyDescent="0.25">
      <c r="A13" s="11"/>
      <c r="B13" s="28"/>
      <c r="C13" s="11"/>
      <c r="D13" s="13"/>
      <c r="E13" s="43"/>
      <c r="F13" s="43"/>
    </row>
    <row r="14" spans="1:6" x14ac:dyDescent="0.25">
      <c r="A14" s="11"/>
      <c r="B14" s="28"/>
      <c r="C14" s="11"/>
      <c r="D14" s="13"/>
      <c r="E14" s="43"/>
      <c r="F14" s="43"/>
    </row>
    <row r="15" spans="1:6" x14ac:dyDescent="0.25">
      <c r="A15" s="11"/>
      <c r="B15" s="28"/>
      <c r="C15" s="11"/>
      <c r="D15" s="13"/>
      <c r="E15" s="43"/>
      <c r="F15" s="43"/>
    </row>
    <row r="16" spans="1:6" x14ac:dyDescent="0.25">
      <c r="A16" s="11"/>
      <c r="B16" s="28"/>
      <c r="C16" s="11"/>
      <c r="D16" s="13"/>
      <c r="E16" s="43"/>
      <c r="F16" s="43"/>
    </row>
    <row r="17" spans="1:6" x14ac:dyDescent="0.25">
      <c r="A17" s="11"/>
      <c r="B17" s="28"/>
      <c r="C17" s="11"/>
      <c r="D17" s="13"/>
      <c r="E17" s="43"/>
      <c r="F17" s="43"/>
    </row>
    <row r="18" spans="1:6" x14ac:dyDescent="0.25">
      <c r="A18" s="11"/>
      <c r="B18" s="28"/>
      <c r="C18" s="11"/>
      <c r="D18" s="13"/>
      <c r="E18" s="43"/>
      <c r="F18" s="43"/>
    </row>
    <row r="19" spans="1:6" x14ac:dyDescent="0.25">
      <c r="A19" s="11"/>
      <c r="B19" s="28"/>
      <c r="C19" s="11"/>
      <c r="D19" s="13"/>
      <c r="E19" s="43"/>
      <c r="F19" s="43"/>
    </row>
    <row r="20" spans="1:6" x14ac:dyDescent="0.25">
      <c r="A20" s="11"/>
      <c r="B20" s="28"/>
      <c r="C20" s="11"/>
      <c r="D20" s="13"/>
      <c r="E20" s="43"/>
      <c r="F20" s="43"/>
    </row>
    <row r="21" spans="1:6" x14ac:dyDescent="0.25">
      <c r="A21" s="11"/>
      <c r="B21" s="28"/>
      <c r="C21" s="11"/>
      <c r="D21" s="13"/>
      <c r="E21" s="43"/>
      <c r="F21" s="43"/>
    </row>
    <row r="22" spans="1:6" x14ac:dyDescent="0.25">
      <c r="A22" s="11"/>
      <c r="B22" s="28"/>
      <c r="C22" s="11"/>
      <c r="D22" s="13"/>
      <c r="E22" s="43"/>
      <c r="F22" s="43"/>
    </row>
    <row r="23" spans="1:6" x14ac:dyDescent="0.25">
      <c r="A23" s="11"/>
      <c r="B23" s="28"/>
      <c r="C23" s="11"/>
      <c r="D23" s="13"/>
      <c r="E23" s="43"/>
      <c r="F23" s="43"/>
    </row>
    <row r="24" spans="1:6" x14ac:dyDescent="0.25">
      <c r="A24" s="11"/>
      <c r="B24" s="28"/>
      <c r="C24" s="11"/>
      <c r="D24" s="13"/>
      <c r="E24" s="43"/>
      <c r="F24" s="43"/>
    </row>
    <row r="25" spans="1:6" x14ac:dyDescent="0.25">
      <c r="A25" s="11"/>
      <c r="B25" s="28"/>
      <c r="C25" s="11"/>
      <c r="D25" s="13"/>
      <c r="E25" s="43"/>
      <c r="F25" s="43"/>
    </row>
    <row r="26" spans="1:6" x14ac:dyDescent="0.25">
      <c r="A26" s="11"/>
      <c r="B26" s="28"/>
      <c r="C26" s="11"/>
      <c r="D26" s="13"/>
      <c r="E26" s="43"/>
      <c r="F26" s="43"/>
    </row>
    <row r="27" spans="1:6" x14ac:dyDescent="0.25">
      <c r="A27" s="11"/>
      <c r="B27" s="28"/>
      <c r="C27" s="11"/>
      <c r="D27" s="13"/>
      <c r="E27" s="43"/>
      <c r="F27" s="43"/>
    </row>
    <row r="28" spans="1:6" x14ac:dyDescent="0.25">
      <c r="A28" s="11"/>
      <c r="B28" s="28"/>
      <c r="C28" s="11"/>
      <c r="D28" s="13"/>
      <c r="E28" s="43"/>
      <c r="F28" s="43"/>
    </row>
    <row r="29" spans="1:6" x14ac:dyDescent="0.25">
      <c r="A29" s="11"/>
      <c r="B29" s="28"/>
      <c r="C29" s="11"/>
      <c r="D29" s="13"/>
      <c r="E29" s="43"/>
      <c r="F29" s="43"/>
    </row>
    <row r="30" spans="1:6" x14ac:dyDescent="0.25">
      <c r="A30" s="11"/>
      <c r="B30" s="28"/>
      <c r="C30" s="11"/>
      <c r="D30" s="13"/>
      <c r="E30" s="43"/>
      <c r="F30" s="43"/>
    </row>
    <row r="31" spans="1:6" x14ac:dyDescent="0.25">
      <c r="A31" s="11"/>
      <c r="B31" s="28"/>
      <c r="C31" s="11"/>
      <c r="D31" s="13"/>
      <c r="E31" s="43"/>
      <c r="F31" s="43"/>
    </row>
    <row r="32" spans="1:6" x14ac:dyDescent="0.25">
      <c r="A32" s="11"/>
      <c r="B32" s="28"/>
      <c r="C32" s="11"/>
      <c r="D32" s="13"/>
      <c r="E32" s="43"/>
      <c r="F32" s="43"/>
    </row>
    <row r="33" spans="1:6" x14ac:dyDescent="0.25">
      <c r="A33" s="11"/>
      <c r="B33" s="28"/>
      <c r="C33" s="11"/>
      <c r="D33" s="13"/>
      <c r="E33" s="43"/>
      <c r="F33" s="43"/>
    </row>
    <row r="34" spans="1:6" x14ac:dyDescent="0.25">
      <c r="A34" s="11"/>
      <c r="B34" s="28"/>
      <c r="C34" s="11"/>
      <c r="D34" s="13"/>
      <c r="E34" s="43"/>
      <c r="F34" s="43"/>
    </row>
    <row r="35" spans="1:6" x14ac:dyDescent="0.25">
      <c r="A35" s="11"/>
      <c r="B35" s="28"/>
      <c r="C35" s="11"/>
      <c r="D35" s="13"/>
      <c r="E35" s="43"/>
      <c r="F35" s="43"/>
    </row>
    <row r="36" spans="1:6" x14ac:dyDescent="0.25">
      <c r="A36" s="11"/>
      <c r="B36" s="28"/>
      <c r="C36" s="11"/>
      <c r="D36" s="13"/>
      <c r="E36" s="43"/>
      <c r="F36" s="43"/>
    </row>
    <row r="37" spans="1:6" x14ac:dyDescent="0.25">
      <c r="A37" s="11"/>
      <c r="B37" s="28"/>
      <c r="C37" s="11"/>
      <c r="D37" s="13"/>
      <c r="E37" s="43"/>
      <c r="F37" s="43"/>
    </row>
    <row r="38" spans="1:6" x14ac:dyDescent="0.25">
      <c r="A38" s="11"/>
      <c r="B38" s="28"/>
      <c r="C38" s="11"/>
      <c r="D38" s="13"/>
      <c r="E38" s="43"/>
      <c r="F38" s="43"/>
    </row>
    <row r="39" spans="1:6" x14ac:dyDescent="0.25">
      <c r="A39" s="11"/>
      <c r="B39" s="28"/>
      <c r="C39" s="11"/>
      <c r="D39" s="13"/>
      <c r="E39" s="43"/>
      <c r="F39" s="43"/>
    </row>
    <row r="40" spans="1:6" x14ac:dyDescent="0.25">
      <c r="A40" s="11"/>
      <c r="B40" s="28"/>
      <c r="C40" s="11"/>
      <c r="D40" s="13"/>
      <c r="E40" s="43"/>
      <c r="F40" s="43"/>
    </row>
    <row r="41" spans="1:6" x14ac:dyDescent="0.25">
      <c r="A41" s="11"/>
      <c r="B41" s="28"/>
      <c r="C41" s="11"/>
      <c r="D41" s="13"/>
      <c r="E41" s="43"/>
      <c r="F41" s="43"/>
    </row>
    <row r="42" spans="1:6" x14ac:dyDescent="0.25">
      <c r="A42" s="11"/>
      <c r="B42" s="28"/>
      <c r="C42" s="11"/>
      <c r="D42" s="13"/>
      <c r="E42" s="43"/>
      <c r="F42" s="43"/>
    </row>
    <row r="43" spans="1:6" x14ac:dyDescent="0.25">
      <c r="A43" s="11"/>
      <c r="B43" s="28"/>
      <c r="C43" s="11"/>
      <c r="D43" s="13"/>
      <c r="E43" s="43"/>
      <c r="F43" s="43"/>
    </row>
    <row r="44" spans="1:6" x14ac:dyDescent="0.25">
      <c r="A44" s="11"/>
      <c r="B44" s="28"/>
      <c r="C44" s="11"/>
      <c r="D44" s="13"/>
      <c r="E44" s="43"/>
      <c r="F44" s="43"/>
    </row>
    <row r="45" spans="1:6" x14ac:dyDescent="0.25">
      <c r="A45" s="74"/>
      <c r="B45" s="33"/>
      <c r="C45" s="76"/>
      <c r="D45" s="76"/>
      <c r="E45" s="59"/>
      <c r="F45" s="59"/>
    </row>
    <row r="46" spans="1:6" x14ac:dyDescent="0.25">
      <c r="A46" s="77"/>
      <c r="B46" s="454" t="s">
        <v>14</v>
      </c>
      <c r="C46" s="455"/>
      <c r="D46" s="455"/>
      <c r="E46" s="456"/>
      <c r="F46" s="48" t="str">
        <f>IF(SUM(F5:F44)&gt;0,SUM(F5:F44)," ")</f>
        <v xml:space="preserve"> </v>
      </c>
    </row>
    <row r="47" spans="1:6" x14ac:dyDescent="0.25">
      <c r="A47" s="79"/>
      <c r="B47" s="35"/>
      <c r="C47" s="81"/>
      <c r="D47" s="81"/>
      <c r="E47" s="60"/>
      <c r="F47" s="60"/>
    </row>
    <row r="48" spans="1:6" x14ac:dyDescent="0.25">
      <c r="C48" s="85"/>
    </row>
  </sheetData>
  <mergeCells count="1">
    <mergeCell ref="B46:E46"/>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B RESURFACING
</oddHeader>
    <oddFooter>&amp;R&amp;8&amp;Z&amp;F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6"/>
  <sheetViews>
    <sheetView view="pageLayout" zoomScaleNormal="100" workbookViewId="0">
      <selection activeCell="G232" sqref="G1:O1048576"/>
    </sheetView>
  </sheetViews>
  <sheetFormatPr defaultRowHeight="15" x14ac:dyDescent="0.25"/>
  <cols>
    <col min="1" max="1" width="9.140625" style="85"/>
    <col min="2" max="2" width="33.7109375" style="108" customWidth="1"/>
    <col min="3" max="3" width="8" style="85" customWidth="1"/>
    <col min="4" max="4" width="9.5703125" style="85" customWidth="1"/>
    <col min="5" max="5" width="12.28515625" style="103" customWidth="1"/>
    <col min="6" max="6" width="13.85546875" style="103" bestFit="1" customWidth="1"/>
  </cols>
  <sheetData>
    <row r="1" spans="1:6" ht="15" customHeight="1" x14ac:dyDescent="0.25">
      <c r="A1" s="65"/>
      <c r="B1" s="64"/>
      <c r="C1" s="65"/>
      <c r="D1" s="82"/>
      <c r="E1" s="100"/>
      <c r="F1" s="100"/>
    </row>
    <row r="2" spans="1:6" x14ac:dyDescent="0.25">
      <c r="A2" s="49" t="s">
        <v>0</v>
      </c>
      <c r="B2" s="68" t="s">
        <v>1</v>
      </c>
      <c r="C2" s="49" t="s">
        <v>2</v>
      </c>
      <c r="D2" s="58" t="s">
        <v>3</v>
      </c>
      <c r="E2" s="87" t="s">
        <v>4</v>
      </c>
      <c r="F2" s="87" t="s">
        <v>5</v>
      </c>
    </row>
    <row r="3" spans="1:6" x14ac:dyDescent="0.25">
      <c r="A3" s="71"/>
      <c r="B3" s="70"/>
      <c r="C3" s="71"/>
      <c r="D3" s="62"/>
      <c r="E3" s="101"/>
      <c r="F3" s="101"/>
    </row>
    <row r="4" spans="1:6" x14ac:dyDescent="0.25">
      <c r="A4" s="49" t="s">
        <v>103</v>
      </c>
      <c r="B4" s="68" t="s">
        <v>104</v>
      </c>
      <c r="C4" s="49"/>
      <c r="D4" s="58"/>
      <c r="E4" s="51"/>
      <c r="F4" s="51"/>
    </row>
    <row r="5" spans="1:6" x14ac:dyDescent="0.25">
      <c r="A5" s="49"/>
      <c r="B5" s="68"/>
      <c r="C5" s="49"/>
      <c r="D5" s="58"/>
      <c r="E5" s="51"/>
      <c r="F5" s="51"/>
    </row>
    <row r="6" spans="1:6" ht="25.5" x14ac:dyDescent="0.25">
      <c r="A6" s="49" t="s">
        <v>105</v>
      </c>
      <c r="B6" s="68" t="s">
        <v>106</v>
      </c>
      <c r="C6" s="49"/>
      <c r="D6" s="58"/>
      <c r="E6" s="51"/>
      <c r="F6" s="51"/>
    </row>
    <row r="7" spans="1:6" x14ac:dyDescent="0.25">
      <c r="A7" s="49"/>
      <c r="B7" s="68"/>
      <c r="C7" s="49"/>
      <c r="D7" s="58"/>
      <c r="E7" s="51"/>
      <c r="F7" s="51"/>
    </row>
    <row r="8" spans="1:6" x14ac:dyDescent="0.25">
      <c r="A8" s="49"/>
      <c r="B8" s="68" t="s">
        <v>107</v>
      </c>
      <c r="C8" s="49" t="s">
        <v>120</v>
      </c>
      <c r="D8" s="58">
        <v>34.799999999999997</v>
      </c>
      <c r="E8" s="43"/>
      <c r="F8" s="47" t="str">
        <f t="shared" ref="F8" si="0">IF(E8="-","Rate Only",IF(E8="","",ROUND($D8*E8,2)))</f>
        <v/>
      </c>
    </row>
    <row r="9" spans="1:6" x14ac:dyDescent="0.25">
      <c r="A9" s="49"/>
      <c r="B9" s="68"/>
      <c r="C9" s="49"/>
      <c r="D9" s="58"/>
      <c r="E9" s="51"/>
      <c r="F9" s="51"/>
    </row>
    <row r="10" spans="1:6" ht="25.5" x14ac:dyDescent="0.25">
      <c r="A10" s="49"/>
      <c r="B10" s="68" t="s">
        <v>563</v>
      </c>
      <c r="C10" s="49" t="s">
        <v>120</v>
      </c>
      <c r="D10" s="58">
        <v>8.25</v>
      </c>
      <c r="E10" s="43"/>
      <c r="F10" s="47" t="str">
        <f t="shared" ref="F10" si="1">IF(E10="-","Rate Only",IF(E10="","",ROUND($D10*E10,2)))</f>
        <v/>
      </c>
    </row>
    <row r="11" spans="1:6" x14ac:dyDescent="0.25">
      <c r="A11" s="49"/>
      <c r="B11" s="68"/>
      <c r="C11" s="49"/>
      <c r="D11" s="58"/>
      <c r="E11" s="51"/>
      <c r="F11" s="51"/>
    </row>
    <row r="12" spans="1:6" x14ac:dyDescent="0.25">
      <c r="A12" s="49" t="s">
        <v>108</v>
      </c>
      <c r="B12" s="68" t="s">
        <v>552</v>
      </c>
      <c r="C12" s="49"/>
      <c r="D12" s="58"/>
      <c r="E12" s="51"/>
      <c r="F12" s="51"/>
    </row>
    <row r="13" spans="1:6" x14ac:dyDescent="0.25">
      <c r="A13" s="49"/>
      <c r="B13" s="68"/>
      <c r="C13" s="49"/>
      <c r="D13" s="58"/>
      <c r="E13" s="51"/>
      <c r="F13" s="51"/>
    </row>
    <row r="14" spans="1:6" x14ac:dyDescent="0.25">
      <c r="A14" s="49"/>
      <c r="B14" s="68" t="s">
        <v>109</v>
      </c>
      <c r="C14" s="49" t="s">
        <v>84</v>
      </c>
      <c r="D14" s="58">
        <v>1</v>
      </c>
      <c r="E14" s="52"/>
      <c r="F14" s="47" t="str">
        <f t="shared" ref="F14" si="2">IF(E14="-","Rate Only",IF(E14="","",ROUND($D14*E14,2)))</f>
        <v/>
      </c>
    </row>
    <row r="15" spans="1:6" x14ac:dyDescent="0.25">
      <c r="A15" s="49"/>
      <c r="B15" s="68"/>
      <c r="C15" s="49"/>
      <c r="D15" s="58"/>
      <c r="E15" s="51"/>
      <c r="F15" s="51"/>
    </row>
    <row r="16" spans="1:6" ht="25.5" x14ac:dyDescent="0.25">
      <c r="A16" s="49"/>
      <c r="B16" s="68" t="s">
        <v>110</v>
      </c>
      <c r="C16" s="49" t="s">
        <v>15</v>
      </c>
      <c r="D16" s="58">
        <v>135</v>
      </c>
      <c r="E16" s="43"/>
      <c r="F16" s="47" t="str">
        <f t="shared" ref="F16" si="3">IF(E16="-","Rate Only",IF(E16="","",ROUND($D16*E16,2)))</f>
        <v/>
      </c>
    </row>
    <row r="17" spans="1:6" x14ac:dyDescent="0.25">
      <c r="A17" s="49"/>
      <c r="B17" s="68"/>
      <c r="C17" s="49"/>
      <c r="D17" s="58"/>
      <c r="E17" s="51"/>
      <c r="F17" s="51"/>
    </row>
    <row r="18" spans="1:6" x14ac:dyDescent="0.25">
      <c r="A18" s="49"/>
      <c r="B18" s="68" t="s">
        <v>121</v>
      </c>
      <c r="C18" s="49" t="s">
        <v>15</v>
      </c>
      <c r="D18" s="58">
        <v>48</v>
      </c>
      <c r="E18" s="43"/>
      <c r="F18" s="47" t="str">
        <f t="shared" ref="F18" si="4">IF(E18="-","Rate Only",IF(E18="","",ROUND($D18*E18,2)))</f>
        <v/>
      </c>
    </row>
    <row r="19" spans="1:6" x14ac:dyDescent="0.25">
      <c r="A19" s="49"/>
      <c r="B19" s="68"/>
      <c r="C19" s="49"/>
      <c r="D19" s="58"/>
      <c r="E19" s="51"/>
      <c r="F19" s="51"/>
    </row>
    <row r="20" spans="1:6" ht="38.25" x14ac:dyDescent="0.25">
      <c r="A20" s="49"/>
      <c r="B20" s="68" t="s">
        <v>553</v>
      </c>
      <c r="C20" s="49" t="s">
        <v>20</v>
      </c>
      <c r="D20" s="58">
        <v>570</v>
      </c>
      <c r="E20" s="43"/>
      <c r="F20" s="47" t="str">
        <f>IF(E20="-","Rate Only",IF(E20="","",ROUND($D20*E20,2)))</f>
        <v/>
      </c>
    </row>
    <row r="21" spans="1:6" x14ac:dyDescent="0.25">
      <c r="A21" s="49"/>
      <c r="B21" s="68"/>
      <c r="C21" s="49"/>
      <c r="D21" s="58"/>
      <c r="E21" s="51"/>
      <c r="F21" s="51"/>
    </row>
    <row r="22" spans="1:6" ht="25.5" x14ac:dyDescent="0.25">
      <c r="A22" s="49"/>
      <c r="B22" s="68" t="s">
        <v>111</v>
      </c>
      <c r="C22" s="49"/>
      <c r="D22" s="58"/>
      <c r="E22" s="51"/>
      <c r="F22" s="51"/>
    </row>
    <row r="23" spans="1:6" x14ac:dyDescent="0.25">
      <c r="A23" s="49"/>
      <c r="B23" s="68"/>
      <c r="C23" s="49"/>
      <c r="D23" s="58"/>
      <c r="E23" s="51"/>
      <c r="F23" s="51"/>
    </row>
    <row r="24" spans="1:6" x14ac:dyDescent="0.25">
      <c r="A24" s="49"/>
      <c r="B24" s="68" t="s">
        <v>112</v>
      </c>
      <c r="C24" s="49" t="s">
        <v>84</v>
      </c>
      <c r="D24" s="58">
        <v>1</v>
      </c>
      <c r="E24" s="43"/>
      <c r="F24" s="47" t="str">
        <f>IF(E24="-","Rate Only",IF(E24="","",ROUND($D24*E24,2)))</f>
        <v/>
      </c>
    </row>
    <row r="25" spans="1:6" x14ac:dyDescent="0.25">
      <c r="A25" s="49"/>
      <c r="B25" s="68"/>
      <c r="C25" s="49"/>
      <c r="D25" s="58"/>
      <c r="E25" s="51"/>
      <c r="F25" s="51"/>
    </row>
    <row r="26" spans="1:6" x14ac:dyDescent="0.25">
      <c r="A26" s="49"/>
      <c r="B26" s="68" t="s">
        <v>113</v>
      </c>
      <c r="C26" s="49" t="s">
        <v>84</v>
      </c>
      <c r="D26" s="58">
        <v>1</v>
      </c>
      <c r="E26" s="43"/>
      <c r="F26" s="47" t="str">
        <f>IF(E26="-","Rate Only",IF(E26="","",ROUND($D26*E26,2)))</f>
        <v/>
      </c>
    </row>
    <row r="27" spans="1:6" x14ac:dyDescent="0.25">
      <c r="A27" s="49"/>
      <c r="B27" s="68"/>
      <c r="C27" s="49"/>
      <c r="D27" s="58"/>
      <c r="E27" s="51"/>
      <c r="F27" s="51"/>
    </row>
    <row r="28" spans="1:6" x14ac:dyDescent="0.25">
      <c r="A28" s="49"/>
      <c r="B28" s="68" t="s">
        <v>114</v>
      </c>
      <c r="C28" s="49" t="s">
        <v>122</v>
      </c>
      <c r="D28" s="58">
        <v>400</v>
      </c>
      <c r="E28" s="43"/>
      <c r="F28" s="47" t="str">
        <f>IF(E28="-","Rate Only",IF(E28="","",ROUND($D28*E28,2)))</f>
        <v/>
      </c>
    </row>
    <row r="29" spans="1:6" x14ac:dyDescent="0.25">
      <c r="A29" s="49"/>
      <c r="B29" s="68"/>
      <c r="C29" s="49"/>
      <c r="D29" s="58"/>
      <c r="E29" s="51"/>
      <c r="F29" s="51"/>
    </row>
    <row r="30" spans="1:6" x14ac:dyDescent="0.25">
      <c r="A30" s="49"/>
      <c r="B30" s="68" t="s">
        <v>115</v>
      </c>
      <c r="C30" s="49"/>
      <c r="D30" s="58"/>
      <c r="E30" s="51"/>
      <c r="F30" s="51"/>
    </row>
    <row r="31" spans="1:6" ht="25.5" x14ac:dyDescent="0.25">
      <c r="A31" s="49"/>
      <c r="B31" s="68" t="s">
        <v>1127</v>
      </c>
      <c r="C31" s="49" t="s">
        <v>84</v>
      </c>
      <c r="D31" s="58">
        <v>1</v>
      </c>
      <c r="E31" s="52"/>
      <c r="F31" s="47" t="str">
        <f>IF(E31="-","Rate Only",IF(E31="","",ROUND($D31*E31,2)))</f>
        <v/>
      </c>
    </row>
    <row r="32" spans="1:6" ht="25.5" x14ac:dyDescent="0.25">
      <c r="A32" s="49"/>
      <c r="B32" s="68" t="s">
        <v>1128</v>
      </c>
      <c r="C32" s="49" t="s">
        <v>122</v>
      </c>
      <c r="D32" s="58">
        <v>3250</v>
      </c>
      <c r="E32" s="43"/>
      <c r="F32" s="47" t="str">
        <f>IF(E32="-","Rate Only",IF(E32="","",ROUND($D32*E32,2)))</f>
        <v/>
      </c>
    </row>
    <row r="33" spans="1:6" x14ac:dyDescent="0.25">
      <c r="A33" s="49"/>
      <c r="B33" s="68"/>
      <c r="C33" s="49"/>
      <c r="D33" s="58"/>
      <c r="E33" s="51"/>
      <c r="F33" s="51"/>
    </row>
    <row r="34" spans="1:6" x14ac:dyDescent="0.25">
      <c r="A34" s="49"/>
      <c r="B34" s="68" t="s">
        <v>1126</v>
      </c>
      <c r="C34" s="49" t="s">
        <v>122</v>
      </c>
      <c r="D34" s="58">
        <v>200</v>
      </c>
      <c r="E34" s="43"/>
      <c r="F34" s="47" t="str">
        <f>IF(E34="-","Rate Only",IF(E34="","",ROUND($D34*E34,2)))</f>
        <v/>
      </c>
    </row>
    <row r="35" spans="1:6" x14ac:dyDescent="0.25">
      <c r="A35" s="49"/>
      <c r="B35" s="68"/>
      <c r="C35" s="49"/>
      <c r="D35" s="58"/>
      <c r="E35" s="51"/>
      <c r="F35" s="51"/>
    </row>
    <row r="36" spans="1:6" ht="25.5" x14ac:dyDescent="0.25">
      <c r="A36" s="49"/>
      <c r="B36" s="68" t="s">
        <v>116</v>
      </c>
      <c r="C36" s="49"/>
      <c r="D36" s="58"/>
      <c r="E36" s="51"/>
      <c r="F36" s="51"/>
    </row>
    <row r="37" spans="1:6" x14ac:dyDescent="0.25">
      <c r="A37" s="49"/>
      <c r="B37" s="84"/>
      <c r="D37" s="58"/>
      <c r="E37" s="51"/>
      <c r="F37" s="51"/>
    </row>
    <row r="38" spans="1:6" ht="25.5" x14ac:dyDescent="0.25">
      <c r="A38" s="49"/>
      <c r="B38" s="84" t="s">
        <v>117</v>
      </c>
      <c r="C38" s="58" t="s">
        <v>119</v>
      </c>
      <c r="D38" s="58">
        <v>1</v>
      </c>
      <c r="E38" s="102">
        <v>250000</v>
      </c>
      <c r="F38" s="47">
        <f>IF(E38="-","Rate Only",IF(E38="","",ROUND($D38*E38,2)))</f>
        <v>250000</v>
      </c>
    </row>
    <row r="39" spans="1:6" x14ac:dyDescent="0.25">
      <c r="A39" s="49"/>
      <c r="B39" s="131"/>
      <c r="C39" s="62"/>
      <c r="D39" s="62"/>
      <c r="E39" s="72"/>
      <c r="F39" s="72"/>
    </row>
    <row r="40" spans="1:6" x14ac:dyDescent="0.25">
      <c r="A40" s="74"/>
      <c r="B40" s="64"/>
      <c r="C40" s="76"/>
      <c r="D40" s="76"/>
      <c r="E40" s="100"/>
      <c r="F40" s="100"/>
    </row>
    <row r="41" spans="1:6" x14ac:dyDescent="0.25">
      <c r="A41" s="77"/>
      <c r="B41" s="460" t="s">
        <v>33</v>
      </c>
      <c r="C41" s="461"/>
      <c r="D41" s="461"/>
      <c r="E41" s="462"/>
      <c r="F41" s="48">
        <f>IF(SUM(F8:F38)&gt;0,SUM(F8:F38)," ")</f>
        <v>250000</v>
      </c>
    </row>
    <row r="42" spans="1:6" x14ac:dyDescent="0.25">
      <c r="A42" s="79"/>
      <c r="B42" s="70"/>
      <c r="C42" s="81"/>
      <c r="D42" s="81"/>
      <c r="E42" s="101"/>
      <c r="F42" s="101"/>
    </row>
    <row r="43" spans="1:6" x14ac:dyDescent="0.25">
      <c r="A43" s="65"/>
      <c r="B43" s="64"/>
      <c r="C43" s="65"/>
      <c r="D43" s="82"/>
      <c r="E43" s="100"/>
      <c r="F43" s="100"/>
    </row>
    <row r="44" spans="1:6" x14ac:dyDescent="0.25">
      <c r="A44" s="49" t="s">
        <v>0</v>
      </c>
      <c r="B44" s="68" t="s">
        <v>1</v>
      </c>
      <c r="C44" s="49" t="s">
        <v>2</v>
      </c>
      <c r="D44" s="58" t="s">
        <v>3</v>
      </c>
      <c r="E44" s="87" t="s">
        <v>4</v>
      </c>
      <c r="F44" s="87" t="s">
        <v>5</v>
      </c>
    </row>
    <row r="45" spans="1:6" x14ac:dyDescent="0.25">
      <c r="A45" s="71"/>
      <c r="B45" s="70"/>
      <c r="C45" s="71"/>
      <c r="D45" s="62"/>
      <c r="E45" s="101"/>
      <c r="F45" s="101"/>
    </row>
    <row r="46" spans="1:6" x14ac:dyDescent="0.25">
      <c r="A46" s="74"/>
      <c r="B46" s="64"/>
      <c r="C46" s="76"/>
      <c r="D46" s="76"/>
      <c r="E46" s="100"/>
      <c r="F46" s="100"/>
    </row>
    <row r="47" spans="1:6" ht="15" customHeight="1" x14ac:dyDescent="0.25">
      <c r="A47" s="77"/>
      <c r="B47" s="460" t="s">
        <v>34</v>
      </c>
      <c r="C47" s="461"/>
      <c r="D47" s="461"/>
      <c r="E47" s="462"/>
      <c r="F47" s="52">
        <f>F41</f>
        <v>250000</v>
      </c>
    </row>
    <row r="48" spans="1:6" x14ac:dyDescent="0.25">
      <c r="A48" s="79"/>
      <c r="B48" s="70"/>
      <c r="E48" s="51"/>
      <c r="F48" s="101"/>
    </row>
    <row r="49" spans="1:6" ht="25.5" x14ac:dyDescent="0.25">
      <c r="A49" s="49"/>
      <c r="B49" s="83" t="s">
        <v>118</v>
      </c>
      <c r="C49" s="82" t="s">
        <v>19</v>
      </c>
      <c r="D49" s="126">
        <f>E38</f>
        <v>250000</v>
      </c>
      <c r="E49" s="125"/>
      <c r="F49" s="97" t="str">
        <f>IF(E49="-","Rate Only",IF(E49="","",ROUND($D49*E49,2)))</f>
        <v/>
      </c>
    </row>
    <row r="50" spans="1:6" x14ac:dyDescent="0.25">
      <c r="A50" s="49"/>
      <c r="B50" s="68"/>
      <c r="C50" s="49"/>
      <c r="D50" s="58"/>
      <c r="E50" s="51"/>
      <c r="F50" s="51"/>
    </row>
    <row r="51" spans="1:6" ht="15" customHeight="1" x14ac:dyDescent="0.25">
      <c r="A51" s="49" t="s">
        <v>641</v>
      </c>
      <c r="B51" s="68" t="s">
        <v>123</v>
      </c>
      <c r="C51" s="49" t="s">
        <v>84</v>
      </c>
      <c r="D51" s="58">
        <v>1</v>
      </c>
      <c r="E51" s="43"/>
      <c r="F51" s="47" t="str">
        <f>IF(E51="-","Rate Only",IF(E51="","",ROUND($D51*E51,2)))</f>
        <v/>
      </c>
    </row>
    <row r="52" spans="1:6" x14ac:dyDescent="0.25">
      <c r="A52" s="49"/>
      <c r="B52" s="68"/>
      <c r="C52" s="49"/>
      <c r="D52" s="58"/>
      <c r="E52" s="51"/>
      <c r="F52" s="51"/>
    </row>
    <row r="53" spans="1:6" x14ac:dyDescent="0.25">
      <c r="A53" s="49">
        <v>15.12</v>
      </c>
      <c r="B53" s="68" t="s">
        <v>124</v>
      </c>
      <c r="C53" s="49"/>
      <c r="D53" s="58"/>
      <c r="E53" s="51"/>
      <c r="F53" s="51"/>
    </row>
    <row r="54" spans="1:6" x14ac:dyDescent="0.25">
      <c r="A54" s="49"/>
      <c r="B54" s="68"/>
      <c r="C54" s="49"/>
      <c r="D54" s="58"/>
      <c r="E54" s="51"/>
      <c r="F54" s="51"/>
    </row>
    <row r="55" spans="1:6" ht="25.5" x14ac:dyDescent="0.25">
      <c r="A55" s="49"/>
      <c r="B55" s="68" t="s">
        <v>125</v>
      </c>
      <c r="C55" s="49"/>
      <c r="D55" s="58"/>
      <c r="E55" s="51"/>
      <c r="F55" s="51"/>
    </row>
    <row r="56" spans="1:6" x14ac:dyDescent="0.25">
      <c r="A56" s="49"/>
      <c r="B56" s="68"/>
      <c r="C56" s="49"/>
      <c r="D56" s="58"/>
      <c r="E56" s="51"/>
      <c r="F56" s="51"/>
    </row>
    <row r="57" spans="1:6" ht="25.5" x14ac:dyDescent="0.25">
      <c r="A57" s="49"/>
      <c r="B57" s="68" t="s">
        <v>126</v>
      </c>
      <c r="C57" s="49" t="s">
        <v>122</v>
      </c>
      <c r="D57" s="58">
        <v>180</v>
      </c>
      <c r="E57" s="43"/>
      <c r="F57" s="47" t="str">
        <f>IF(E57="-","Rate Only",IF(E57="","",ROUND($D57*E57,2)))</f>
        <v/>
      </c>
    </row>
    <row r="58" spans="1:6" x14ac:dyDescent="0.25">
      <c r="A58" s="49"/>
      <c r="B58" s="68"/>
      <c r="C58" s="49"/>
      <c r="D58" s="58"/>
      <c r="E58" s="51"/>
      <c r="F58" s="51"/>
    </row>
    <row r="59" spans="1:6" ht="25.5" x14ac:dyDescent="0.25">
      <c r="A59" s="49"/>
      <c r="B59" s="68" t="s">
        <v>127</v>
      </c>
      <c r="C59" s="49" t="s">
        <v>122</v>
      </c>
      <c r="D59" s="58">
        <v>180</v>
      </c>
      <c r="E59" s="43"/>
      <c r="F59" s="47" t="str">
        <f>IF(E59="-","Rate Only",IF(E59="","",ROUND($D59*E59,2)))</f>
        <v/>
      </c>
    </row>
    <row r="60" spans="1:6" x14ac:dyDescent="0.25">
      <c r="A60" s="49"/>
      <c r="B60" s="68"/>
      <c r="C60" s="49"/>
      <c r="D60" s="58"/>
      <c r="E60" s="51"/>
      <c r="F60" s="51"/>
    </row>
    <row r="61" spans="1:6" x14ac:dyDescent="0.25">
      <c r="A61" s="49" t="s">
        <v>128</v>
      </c>
      <c r="B61" s="68" t="s">
        <v>232</v>
      </c>
      <c r="C61" s="49" t="s">
        <v>15</v>
      </c>
      <c r="D61" s="58">
        <v>44</v>
      </c>
      <c r="E61" s="43"/>
      <c r="F61" s="47" t="str">
        <f>IF(E61="-","Rate Only",IF(E61="","",ROUND($D61*E61,2)))</f>
        <v/>
      </c>
    </row>
    <row r="62" spans="1:6" x14ac:dyDescent="0.25">
      <c r="A62" s="49"/>
      <c r="B62" s="68"/>
      <c r="C62" s="49"/>
      <c r="D62" s="58"/>
      <c r="E62" s="51"/>
      <c r="F62" s="51"/>
    </row>
    <row r="63" spans="1:6" ht="25.5" x14ac:dyDescent="0.25">
      <c r="A63" s="49" t="s">
        <v>130</v>
      </c>
      <c r="B63" s="68" t="s">
        <v>234</v>
      </c>
      <c r="C63" s="49"/>
      <c r="D63" s="58"/>
      <c r="E63" s="51"/>
      <c r="F63" s="51"/>
    </row>
    <row r="64" spans="1:6" x14ac:dyDescent="0.25">
      <c r="A64" s="49"/>
      <c r="B64" s="68"/>
      <c r="C64" s="49"/>
      <c r="D64" s="58"/>
      <c r="E64" s="51"/>
      <c r="F64" s="51"/>
    </row>
    <row r="65" spans="1:6" x14ac:dyDescent="0.25">
      <c r="A65" s="49"/>
      <c r="B65" s="68" t="s">
        <v>129</v>
      </c>
      <c r="C65" s="49" t="s">
        <v>15</v>
      </c>
      <c r="D65" s="58">
        <v>10</v>
      </c>
      <c r="E65" s="43"/>
      <c r="F65" s="47" t="str">
        <f>IF(E65="-","Rate Only",IF(E65="","",ROUND($D65*E65,2)))</f>
        <v/>
      </c>
    </row>
    <row r="66" spans="1:6" x14ac:dyDescent="0.25">
      <c r="A66" s="49"/>
      <c r="B66" s="68"/>
      <c r="C66" s="49"/>
      <c r="D66" s="58"/>
      <c r="E66" s="51"/>
      <c r="F66" s="51"/>
    </row>
    <row r="67" spans="1:6" x14ac:dyDescent="0.25">
      <c r="A67" s="49"/>
      <c r="B67" s="68" t="s">
        <v>233</v>
      </c>
      <c r="C67" s="49" t="s">
        <v>15</v>
      </c>
      <c r="D67" s="58">
        <v>10</v>
      </c>
      <c r="E67" s="43"/>
      <c r="F67" s="47" t="str">
        <f>IF(E67="-","Rate Only",IF(E67="","",ROUND($D67*E67,2)))</f>
        <v/>
      </c>
    </row>
    <row r="68" spans="1:6" x14ac:dyDescent="0.25">
      <c r="A68" s="49"/>
      <c r="B68" s="68"/>
      <c r="C68" s="49"/>
      <c r="D68" s="58"/>
      <c r="E68" s="51"/>
      <c r="F68" s="51"/>
    </row>
    <row r="69" spans="1:6" ht="25.5" x14ac:dyDescent="0.25">
      <c r="A69" s="49"/>
      <c r="B69" s="68" t="s">
        <v>235</v>
      </c>
      <c r="C69" s="49" t="s">
        <v>15</v>
      </c>
      <c r="D69" s="58">
        <v>6</v>
      </c>
      <c r="E69" s="43"/>
      <c r="F69" s="47" t="str">
        <f>IF(E69="-","Rate Only",IF(E69="","",ROUND($D69*E69,2)))</f>
        <v/>
      </c>
    </row>
    <row r="70" spans="1:6" x14ac:dyDescent="0.25">
      <c r="A70" s="49"/>
      <c r="B70" s="68"/>
      <c r="C70" s="49"/>
      <c r="D70" s="58"/>
      <c r="E70" s="51"/>
      <c r="F70" s="51"/>
    </row>
    <row r="71" spans="1:6" ht="25.5" x14ac:dyDescent="0.25">
      <c r="A71" s="49"/>
      <c r="B71" s="68" t="s">
        <v>236</v>
      </c>
      <c r="C71" s="49" t="s">
        <v>15</v>
      </c>
      <c r="D71" s="58">
        <v>6</v>
      </c>
      <c r="E71" s="43"/>
      <c r="F71" s="47" t="str">
        <f>IF(E71="-","Rate Only",IF(E71="","",ROUND($D71*E71,2)))</f>
        <v/>
      </c>
    </row>
    <row r="72" spans="1:6" x14ac:dyDescent="0.25">
      <c r="A72" s="49"/>
      <c r="B72" s="68"/>
      <c r="C72" s="49"/>
      <c r="D72" s="58"/>
      <c r="E72" s="51"/>
      <c r="F72" s="51"/>
    </row>
    <row r="73" spans="1:6" x14ac:dyDescent="0.25">
      <c r="A73" s="77" t="s">
        <v>131</v>
      </c>
      <c r="B73" s="68" t="s">
        <v>237</v>
      </c>
      <c r="C73" s="49"/>
      <c r="D73" s="58"/>
      <c r="E73" s="51"/>
      <c r="F73" s="51"/>
    </row>
    <row r="74" spans="1:6" x14ac:dyDescent="0.25">
      <c r="A74" s="77"/>
      <c r="B74" s="68"/>
      <c r="C74" s="49"/>
      <c r="D74" s="58"/>
      <c r="E74" s="51"/>
      <c r="F74" s="51"/>
    </row>
    <row r="75" spans="1:6" x14ac:dyDescent="0.25">
      <c r="A75" s="77"/>
      <c r="B75" s="68" t="s">
        <v>238</v>
      </c>
      <c r="C75" s="49" t="s">
        <v>51</v>
      </c>
      <c r="D75" s="58">
        <v>40</v>
      </c>
      <c r="E75" s="52"/>
      <c r="F75" s="47" t="str">
        <f>IF(E75="-","Rate Only",IF(E75="","",ROUND($D75*E75,2)))</f>
        <v/>
      </c>
    </row>
    <row r="76" spans="1:6" x14ac:dyDescent="0.25">
      <c r="A76" s="77"/>
      <c r="B76" s="68"/>
      <c r="C76" s="49"/>
      <c r="D76" s="58"/>
      <c r="E76" s="51"/>
      <c r="F76" s="51"/>
    </row>
    <row r="77" spans="1:6" x14ac:dyDescent="0.25">
      <c r="A77" s="77"/>
      <c r="B77" s="68" t="s">
        <v>239</v>
      </c>
      <c r="C77" s="49" t="s">
        <v>51</v>
      </c>
      <c r="D77" s="58">
        <v>40</v>
      </c>
      <c r="E77" s="52"/>
      <c r="F77" s="47" t="str">
        <f>IF(E77="-","Rate Only",IF(E77="","",ROUND($D77*E77,2)))</f>
        <v/>
      </c>
    </row>
    <row r="78" spans="1:6" x14ac:dyDescent="0.25">
      <c r="A78" s="77"/>
      <c r="B78" s="68"/>
      <c r="C78" s="49"/>
      <c r="D78" s="58"/>
      <c r="E78" s="51"/>
      <c r="F78" s="51"/>
    </row>
    <row r="79" spans="1:6" x14ac:dyDescent="0.25">
      <c r="A79" s="49" t="s">
        <v>428</v>
      </c>
      <c r="B79" s="68" t="s">
        <v>132</v>
      </c>
      <c r="C79" s="49"/>
      <c r="D79" s="58"/>
      <c r="E79" s="51"/>
      <c r="F79" s="51"/>
    </row>
    <row r="80" spans="1:6" x14ac:dyDescent="0.25">
      <c r="A80" s="49"/>
      <c r="B80" s="68"/>
      <c r="C80" s="49"/>
      <c r="D80" s="58"/>
      <c r="E80" s="51"/>
      <c r="F80" s="51"/>
    </row>
    <row r="81" spans="1:6" x14ac:dyDescent="0.25">
      <c r="A81" s="49"/>
      <c r="B81" s="68" t="s">
        <v>133</v>
      </c>
      <c r="C81" s="49" t="s">
        <v>15</v>
      </c>
      <c r="D81" s="58" t="s">
        <v>135</v>
      </c>
      <c r="E81" s="110">
        <v>10000</v>
      </c>
      <c r="F81" s="51"/>
    </row>
    <row r="82" spans="1:6" x14ac:dyDescent="0.25">
      <c r="A82" s="49"/>
      <c r="B82" s="68"/>
      <c r="C82" s="49"/>
      <c r="D82" s="58"/>
      <c r="E82" s="110"/>
      <c r="F82" s="51"/>
    </row>
    <row r="83" spans="1:6" x14ac:dyDescent="0.25">
      <c r="A83" s="49"/>
      <c r="B83" s="68" t="s">
        <v>134</v>
      </c>
      <c r="C83" s="49" t="s">
        <v>136</v>
      </c>
      <c r="D83" s="58" t="s">
        <v>135</v>
      </c>
      <c r="E83" s="110">
        <v>40000</v>
      </c>
      <c r="F83" s="51"/>
    </row>
    <row r="84" spans="1:6" x14ac:dyDescent="0.25">
      <c r="A84" s="74"/>
      <c r="B84" s="64"/>
      <c r="C84" s="76"/>
      <c r="D84" s="76"/>
      <c r="E84" s="100"/>
      <c r="F84" s="100"/>
    </row>
    <row r="85" spans="1:6" x14ac:dyDescent="0.25">
      <c r="A85" s="77"/>
      <c r="B85" s="460" t="s">
        <v>33</v>
      </c>
      <c r="C85" s="461"/>
      <c r="D85" s="461"/>
      <c r="E85" s="462"/>
      <c r="F85" s="48">
        <f>IF(SUM(F47:F77)&gt;0,SUM(F47:F77)," ")</f>
        <v>250000</v>
      </c>
    </row>
    <row r="86" spans="1:6" x14ac:dyDescent="0.25">
      <c r="A86" s="79"/>
      <c r="B86" s="70"/>
      <c r="C86" s="81"/>
      <c r="D86" s="81"/>
      <c r="E86" s="101"/>
      <c r="F86" s="101"/>
    </row>
    <row r="88" spans="1:6" x14ac:dyDescent="0.25">
      <c r="A88" s="65"/>
      <c r="B88" s="64"/>
      <c r="C88" s="65"/>
      <c r="D88" s="82"/>
      <c r="E88" s="100"/>
      <c r="F88" s="100"/>
    </row>
    <row r="89" spans="1:6" x14ac:dyDescent="0.25">
      <c r="A89" s="49" t="s">
        <v>0</v>
      </c>
      <c r="B89" s="68" t="s">
        <v>1</v>
      </c>
      <c r="C89" s="49" t="s">
        <v>2</v>
      </c>
      <c r="D89" s="58" t="s">
        <v>3</v>
      </c>
      <c r="E89" s="87" t="s">
        <v>4</v>
      </c>
      <c r="F89" s="87" t="s">
        <v>5</v>
      </c>
    </row>
    <row r="90" spans="1:6" x14ac:dyDescent="0.25">
      <c r="A90" s="71"/>
      <c r="B90" s="70"/>
      <c r="C90" s="71"/>
      <c r="D90" s="62"/>
      <c r="E90" s="101"/>
      <c r="F90" s="101"/>
    </row>
    <row r="91" spans="1:6" x14ac:dyDescent="0.25">
      <c r="A91" s="74"/>
      <c r="B91" s="64"/>
      <c r="C91" s="76"/>
      <c r="D91" s="76"/>
      <c r="E91" s="100"/>
      <c r="F91" s="100"/>
    </row>
    <row r="92" spans="1:6" ht="15" customHeight="1" x14ac:dyDescent="0.25">
      <c r="A92" s="77"/>
      <c r="B92" s="460" t="s">
        <v>34</v>
      </c>
      <c r="C92" s="461"/>
      <c r="D92" s="461"/>
      <c r="E92" s="462"/>
      <c r="F92" s="52">
        <f>F85</f>
        <v>250000</v>
      </c>
    </row>
    <row r="93" spans="1:6" x14ac:dyDescent="0.25">
      <c r="A93" s="79"/>
      <c r="B93" s="70"/>
      <c r="C93" s="81"/>
      <c r="D93" s="81"/>
      <c r="E93" s="101"/>
      <c r="F93" s="72"/>
    </row>
    <row r="94" spans="1:6" x14ac:dyDescent="0.25">
      <c r="A94" s="49"/>
      <c r="B94" s="68" t="s">
        <v>138</v>
      </c>
      <c r="C94" s="49" t="s">
        <v>137</v>
      </c>
      <c r="D94" s="49" t="s">
        <v>135</v>
      </c>
      <c r="E94" s="435">
        <v>2500</v>
      </c>
      <c r="F94" s="51"/>
    </row>
    <row r="95" spans="1:6" x14ac:dyDescent="0.25">
      <c r="A95" s="77"/>
      <c r="B95" s="68"/>
      <c r="C95" s="49"/>
      <c r="D95" s="49"/>
      <c r="E95" s="50"/>
      <c r="F95" s="51"/>
    </row>
    <row r="96" spans="1:6" ht="15" customHeight="1" x14ac:dyDescent="0.25">
      <c r="A96" s="77" t="s">
        <v>645</v>
      </c>
      <c r="B96" s="68" t="s">
        <v>642</v>
      </c>
      <c r="C96" s="49" t="s">
        <v>15</v>
      </c>
      <c r="D96" s="49">
        <v>10</v>
      </c>
      <c r="E96" s="40"/>
      <c r="F96" s="97" t="str">
        <f>IF(E96="-","Rate Only",IF(E96="","",ROUND($D96*E96,2)))</f>
        <v/>
      </c>
    </row>
    <row r="97" spans="1:6" x14ac:dyDescent="0.25">
      <c r="A97" s="77"/>
      <c r="B97" s="68"/>
      <c r="C97" s="49"/>
      <c r="D97" s="49"/>
      <c r="E97" s="50"/>
      <c r="F97" s="51"/>
    </row>
    <row r="98" spans="1:6" ht="25.5" x14ac:dyDescent="0.25">
      <c r="A98" s="77" t="s">
        <v>646</v>
      </c>
      <c r="B98" s="68" t="s">
        <v>643</v>
      </c>
      <c r="C98" s="49" t="s">
        <v>644</v>
      </c>
      <c r="D98" s="49">
        <v>2</v>
      </c>
      <c r="E98" s="40"/>
      <c r="F98" s="97" t="str">
        <f>IF(E98="-","Rate Only",IF(E98="","",ROUND($D98*E98,2)))</f>
        <v/>
      </c>
    </row>
    <row r="99" spans="1:6" x14ac:dyDescent="0.25">
      <c r="A99" s="49"/>
      <c r="B99" s="68"/>
      <c r="C99" s="49"/>
      <c r="D99" s="49"/>
      <c r="E99" s="50"/>
      <c r="F99" s="51"/>
    </row>
    <row r="100" spans="1:6" ht="25.5" x14ac:dyDescent="0.25">
      <c r="A100" s="49" t="s">
        <v>1273</v>
      </c>
      <c r="B100" s="68" t="s">
        <v>480</v>
      </c>
      <c r="C100" s="49" t="s">
        <v>52</v>
      </c>
      <c r="D100" s="49">
        <v>600000</v>
      </c>
      <c r="E100" s="40"/>
      <c r="F100" s="47" t="str">
        <f>IF(E100="-","Rate Only",IF(E100="","",ROUND($D100*E100,2)))</f>
        <v/>
      </c>
    </row>
    <row r="101" spans="1:6" x14ac:dyDescent="0.25">
      <c r="A101" s="49"/>
      <c r="B101" s="68"/>
      <c r="C101" s="49"/>
      <c r="D101" s="58"/>
      <c r="E101" s="51"/>
      <c r="F101" s="51"/>
    </row>
    <row r="102" spans="1:6" x14ac:dyDescent="0.25">
      <c r="A102" s="49" t="s">
        <v>139</v>
      </c>
      <c r="B102" s="68" t="s">
        <v>8</v>
      </c>
      <c r="C102" s="49" t="s">
        <v>140</v>
      </c>
      <c r="D102" s="58">
        <v>5</v>
      </c>
      <c r="E102" s="43"/>
      <c r="F102" s="47" t="str">
        <f>IF(E102="-","Rate Only",IF(E102="","",ROUND($D102*E102,2)))</f>
        <v/>
      </c>
    </row>
    <row r="103" spans="1:6" x14ac:dyDescent="0.25">
      <c r="A103" s="49"/>
      <c r="B103" s="68"/>
      <c r="C103" s="49"/>
      <c r="D103" s="58"/>
      <c r="E103" s="51"/>
      <c r="F103" s="51"/>
    </row>
    <row r="104" spans="1:6" ht="25.5" x14ac:dyDescent="0.25">
      <c r="A104" s="49" t="s">
        <v>141</v>
      </c>
      <c r="B104" s="68" t="s">
        <v>142</v>
      </c>
      <c r="C104" s="49"/>
      <c r="D104" s="58"/>
      <c r="E104" s="51"/>
      <c r="F104" s="51"/>
    </row>
    <row r="105" spans="1:6" x14ac:dyDescent="0.25">
      <c r="A105" s="49"/>
      <c r="B105" s="68"/>
      <c r="C105" s="49"/>
      <c r="D105" s="58"/>
      <c r="E105" s="51"/>
      <c r="F105" s="51"/>
    </row>
    <row r="106" spans="1:6" ht="25.5" x14ac:dyDescent="0.25">
      <c r="A106" s="49"/>
      <c r="B106" s="68" t="s">
        <v>143</v>
      </c>
      <c r="C106" s="49"/>
      <c r="D106" s="58"/>
      <c r="E106" s="51"/>
      <c r="F106" s="51"/>
    </row>
    <row r="107" spans="1:6" x14ac:dyDescent="0.25">
      <c r="A107" s="49"/>
      <c r="B107" s="68"/>
      <c r="C107" s="49"/>
      <c r="D107" s="58"/>
      <c r="E107" s="51"/>
      <c r="F107" s="51"/>
    </row>
    <row r="108" spans="1:6" ht="25.5" x14ac:dyDescent="0.25">
      <c r="A108" s="49"/>
      <c r="B108" s="68" t="s">
        <v>430</v>
      </c>
      <c r="C108" s="49" t="s">
        <v>21</v>
      </c>
      <c r="D108" s="58">
        <v>120000</v>
      </c>
      <c r="E108" s="43"/>
      <c r="F108" s="47" t="str">
        <f>IF(E108="-","Rate Only",IF(E108="","",ROUND($D108*E108,2)))</f>
        <v/>
      </c>
    </row>
    <row r="109" spans="1:6" x14ac:dyDescent="0.25">
      <c r="A109" s="49"/>
      <c r="B109" s="68"/>
      <c r="C109" s="49"/>
      <c r="D109" s="58"/>
      <c r="E109" s="51"/>
      <c r="F109" s="51"/>
    </row>
    <row r="110" spans="1:6" ht="25.5" x14ac:dyDescent="0.25">
      <c r="A110" s="49" t="s">
        <v>144</v>
      </c>
      <c r="B110" s="68" t="s">
        <v>145</v>
      </c>
      <c r="C110" s="49"/>
      <c r="D110" s="58"/>
      <c r="E110" s="51"/>
      <c r="F110" s="51"/>
    </row>
    <row r="111" spans="1:6" x14ac:dyDescent="0.25">
      <c r="A111" s="49"/>
      <c r="B111" s="68"/>
      <c r="C111" s="49"/>
      <c r="D111" s="58"/>
      <c r="E111" s="51"/>
      <c r="F111" s="51"/>
    </row>
    <row r="112" spans="1:6" x14ac:dyDescent="0.25">
      <c r="A112" s="49"/>
      <c r="B112" s="68" t="s">
        <v>146</v>
      </c>
      <c r="C112" s="49" t="s">
        <v>21</v>
      </c>
      <c r="D112" s="58">
        <v>108000</v>
      </c>
      <c r="E112" s="43"/>
      <c r="F112" s="47" t="str">
        <f>IF(E112="-","Rate Only",IF(E112="","",ROUND($D112*E112,2)))</f>
        <v/>
      </c>
    </row>
    <row r="113" spans="1:6" x14ac:dyDescent="0.25">
      <c r="A113" s="49"/>
      <c r="B113" s="68"/>
      <c r="C113" s="49"/>
      <c r="D113" s="58"/>
      <c r="E113" s="51"/>
      <c r="F113" s="51"/>
    </row>
    <row r="114" spans="1:6" x14ac:dyDescent="0.25">
      <c r="A114" s="49"/>
      <c r="B114" s="68" t="s">
        <v>147</v>
      </c>
      <c r="C114" s="49" t="s">
        <v>21</v>
      </c>
      <c r="D114" s="58">
        <v>12000</v>
      </c>
      <c r="E114" s="43"/>
      <c r="F114" s="47" t="str">
        <f>IF(E114="-","Rate Only",IF(E114="","",ROUND($D114*E114,2)))</f>
        <v/>
      </c>
    </row>
    <row r="115" spans="1:6" x14ac:dyDescent="0.25">
      <c r="A115" s="49"/>
      <c r="B115" s="68"/>
      <c r="C115" s="49"/>
      <c r="D115" s="58"/>
      <c r="E115" s="51"/>
      <c r="F115" s="51"/>
    </row>
    <row r="116" spans="1:6" ht="25.5" x14ac:dyDescent="0.25">
      <c r="A116" s="49" t="s">
        <v>148</v>
      </c>
      <c r="B116" s="68" t="s">
        <v>554</v>
      </c>
      <c r="C116" s="49"/>
      <c r="D116" s="58"/>
      <c r="E116" s="51"/>
      <c r="F116" s="51"/>
    </row>
    <row r="117" spans="1:6" x14ac:dyDescent="0.25">
      <c r="A117" s="49"/>
      <c r="B117" s="68"/>
      <c r="C117" s="49"/>
      <c r="D117" s="58"/>
      <c r="E117" s="51"/>
      <c r="F117" s="51"/>
    </row>
    <row r="118" spans="1:6" ht="25.5" x14ac:dyDescent="0.25">
      <c r="A118" s="49"/>
      <c r="B118" s="68" t="s">
        <v>429</v>
      </c>
      <c r="C118" s="49" t="s">
        <v>21</v>
      </c>
      <c r="D118" s="58">
        <v>6750</v>
      </c>
      <c r="E118" s="43"/>
      <c r="F118" s="47" t="str">
        <f>IF(E118="-","Rate Only",IF(E118="","",ROUND($D118*E118,2)))</f>
        <v/>
      </c>
    </row>
    <row r="119" spans="1:6" x14ac:dyDescent="0.25">
      <c r="A119" s="49"/>
      <c r="B119" s="68"/>
      <c r="C119" s="49"/>
      <c r="D119" s="58"/>
      <c r="E119" s="51"/>
      <c r="F119" s="51"/>
    </row>
    <row r="120" spans="1:6" x14ac:dyDescent="0.25">
      <c r="A120" s="49" t="s">
        <v>149</v>
      </c>
      <c r="B120" s="68" t="s">
        <v>150</v>
      </c>
      <c r="C120" s="49"/>
      <c r="D120" s="58"/>
      <c r="E120" s="51"/>
      <c r="F120" s="51"/>
    </row>
    <row r="121" spans="1:6" x14ac:dyDescent="0.25">
      <c r="A121" s="49"/>
      <c r="B121" s="68"/>
      <c r="C121" s="49"/>
      <c r="D121" s="58"/>
      <c r="E121" s="51"/>
      <c r="F121" s="51"/>
    </row>
    <row r="122" spans="1:6" x14ac:dyDescent="0.25">
      <c r="A122" s="49"/>
      <c r="B122" s="68" t="s">
        <v>151</v>
      </c>
      <c r="C122" s="49" t="s">
        <v>20</v>
      </c>
      <c r="D122" s="58">
        <v>32800</v>
      </c>
      <c r="E122" s="43"/>
      <c r="F122" s="47" t="str">
        <f>IF(E122="-","Rate Only",IF(E122="","",ROUND($D122*E122,2)))</f>
        <v/>
      </c>
    </row>
    <row r="123" spans="1:6" x14ac:dyDescent="0.25">
      <c r="A123" s="49"/>
      <c r="B123" s="68"/>
      <c r="C123" s="49"/>
      <c r="D123" s="58"/>
      <c r="E123" s="52"/>
      <c r="F123" s="97"/>
    </row>
    <row r="124" spans="1:6" x14ac:dyDescent="0.25">
      <c r="A124" s="49"/>
      <c r="B124" s="68"/>
      <c r="C124" s="49"/>
      <c r="D124" s="58"/>
      <c r="E124" s="52"/>
      <c r="F124" s="97"/>
    </row>
    <row r="125" spans="1:6" x14ac:dyDescent="0.25">
      <c r="A125" s="49"/>
      <c r="B125" s="68"/>
      <c r="C125" s="49"/>
      <c r="D125" s="58"/>
      <c r="E125" s="52"/>
      <c r="F125" s="97"/>
    </row>
    <row r="126" spans="1:6" x14ac:dyDescent="0.25">
      <c r="A126" s="49"/>
      <c r="B126" s="68"/>
      <c r="C126" s="49"/>
      <c r="D126" s="58"/>
      <c r="E126" s="52"/>
      <c r="F126" s="97"/>
    </row>
    <row r="127" spans="1:6" x14ac:dyDescent="0.25">
      <c r="A127" s="49"/>
      <c r="B127" s="68"/>
      <c r="C127" s="49"/>
      <c r="D127" s="58"/>
      <c r="E127" s="52"/>
      <c r="F127" s="97"/>
    </row>
    <row r="128" spans="1:6" x14ac:dyDescent="0.25">
      <c r="A128" s="74"/>
      <c r="B128" s="64"/>
      <c r="C128" s="76"/>
      <c r="D128" s="76"/>
      <c r="E128" s="100"/>
      <c r="F128" s="100"/>
    </row>
    <row r="129" spans="1:6" x14ac:dyDescent="0.25">
      <c r="A129" s="77"/>
      <c r="B129" s="460" t="s">
        <v>33</v>
      </c>
      <c r="C129" s="461"/>
      <c r="D129" s="461"/>
      <c r="E129" s="462"/>
      <c r="F129" s="48">
        <f>IF(SUM(F89:F127)&gt;0,SUM(F89:F127)," ")</f>
        <v>250000</v>
      </c>
    </row>
    <row r="130" spans="1:6" x14ac:dyDescent="0.25">
      <c r="A130" s="79"/>
      <c r="B130" s="70"/>
      <c r="C130" s="81"/>
      <c r="D130" s="81"/>
      <c r="E130" s="101"/>
      <c r="F130" s="101"/>
    </row>
    <row r="132" spans="1:6" x14ac:dyDescent="0.25">
      <c r="A132" s="65"/>
      <c r="B132" s="64"/>
      <c r="C132" s="65"/>
      <c r="D132" s="82"/>
      <c r="E132" s="100"/>
      <c r="F132" s="100"/>
    </row>
    <row r="133" spans="1:6" x14ac:dyDescent="0.25">
      <c r="A133" s="49" t="s">
        <v>0</v>
      </c>
      <c r="B133" s="68" t="s">
        <v>1</v>
      </c>
      <c r="C133" s="49" t="s">
        <v>2</v>
      </c>
      <c r="D133" s="58" t="s">
        <v>3</v>
      </c>
      <c r="E133" s="87" t="s">
        <v>4</v>
      </c>
      <c r="F133" s="87" t="s">
        <v>5</v>
      </c>
    </row>
    <row r="134" spans="1:6" x14ac:dyDescent="0.25">
      <c r="A134" s="71"/>
      <c r="B134" s="70"/>
      <c r="C134" s="71"/>
      <c r="D134" s="62"/>
      <c r="E134" s="101"/>
      <c r="F134" s="101"/>
    </row>
    <row r="135" spans="1:6" x14ac:dyDescent="0.25">
      <c r="A135" s="74"/>
      <c r="B135" s="64"/>
      <c r="C135" s="76"/>
      <c r="D135" s="76"/>
      <c r="E135" s="100"/>
      <c r="F135" s="100"/>
    </row>
    <row r="136" spans="1:6" ht="15" customHeight="1" x14ac:dyDescent="0.25">
      <c r="A136" s="77"/>
      <c r="B136" s="460" t="s">
        <v>34</v>
      </c>
      <c r="C136" s="461"/>
      <c r="D136" s="461"/>
      <c r="E136" s="462"/>
      <c r="F136" s="52">
        <f>F129</f>
        <v>250000</v>
      </c>
    </row>
    <row r="137" spans="1:6" x14ac:dyDescent="0.25">
      <c r="A137" s="79"/>
      <c r="B137" s="70"/>
      <c r="C137" s="81"/>
      <c r="D137" s="81"/>
      <c r="E137" s="101"/>
      <c r="F137" s="101"/>
    </row>
    <row r="138" spans="1:6" ht="51" x14ac:dyDescent="0.25">
      <c r="A138" s="77" t="s">
        <v>668</v>
      </c>
      <c r="B138" s="68" t="s">
        <v>660</v>
      </c>
      <c r="C138" s="49"/>
      <c r="D138" s="58"/>
      <c r="E138" s="52"/>
      <c r="F138" s="97"/>
    </row>
    <row r="139" spans="1:6" x14ac:dyDescent="0.25">
      <c r="A139" s="77"/>
      <c r="B139" s="68"/>
      <c r="C139" s="49"/>
      <c r="D139" s="58"/>
      <c r="E139" s="102"/>
      <c r="F139" s="97"/>
    </row>
    <row r="140" spans="1:6" ht="25.5" x14ac:dyDescent="0.25">
      <c r="A140" s="49"/>
      <c r="B140" s="68" t="s">
        <v>661</v>
      </c>
      <c r="C140" s="49"/>
      <c r="D140" s="58"/>
      <c r="E140" s="52"/>
      <c r="F140" s="97"/>
    </row>
    <row r="141" spans="1:6" x14ac:dyDescent="0.25">
      <c r="A141" s="49"/>
      <c r="B141" s="68"/>
      <c r="C141" s="49"/>
      <c r="D141" s="58"/>
      <c r="E141" s="52"/>
      <c r="F141" s="97"/>
    </row>
    <row r="142" spans="1:6" ht="25.5" x14ac:dyDescent="0.25">
      <c r="A142" s="49"/>
      <c r="B142" s="68" t="s">
        <v>662</v>
      </c>
      <c r="C142" s="49" t="s">
        <v>21</v>
      </c>
      <c r="D142" s="58">
        <v>120000</v>
      </c>
      <c r="E142" s="43"/>
      <c r="F142" s="47" t="str">
        <f>IF(E142="-","Rate Only",IF(E142="","",ROUND($D142*E142,2)))</f>
        <v/>
      </c>
    </row>
    <row r="143" spans="1:6" x14ac:dyDescent="0.25">
      <c r="A143" s="49"/>
      <c r="B143" s="68"/>
      <c r="C143" s="49"/>
      <c r="D143" s="58"/>
      <c r="E143" s="110"/>
      <c r="F143" s="51"/>
    </row>
    <row r="144" spans="1:6" ht="38.25" x14ac:dyDescent="0.25">
      <c r="A144" s="49" t="s">
        <v>152</v>
      </c>
      <c r="B144" s="68" t="s">
        <v>153</v>
      </c>
      <c r="C144" s="49"/>
      <c r="D144" s="58"/>
      <c r="E144" s="110"/>
      <c r="F144" s="51"/>
    </row>
    <row r="145" spans="1:6" x14ac:dyDescent="0.25">
      <c r="A145" s="49"/>
      <c r="B145" s="68"/>
      <c r="C145" s="49"/>
      <c r="D145" s="58"/>
      <c r="E145" s="51"/>
      <c r="F145" s="51"/>
    </row>
    <row r="146" spans="1:6" x14ac:dyDescent="0.25">
      <c r="A146" s="49"/>
      <c r="B146" s="68" t="s">
        <v>431</v>
      </c>
      <c r="C146" s="49"/>
      <c r="D146" s="58"/>
      <c r="E146" s="51"/>
      <c r="F146" s="51"/>
    </row>
    <row r="147" spans="1:6" x14ac:dyDescent="0.25">
      <c r="A147" s="49"/>
      <c r="B147" s="68"/>
      <c r="C147" s="49"/>
      <c r="D147" s="58"/>
      <c r="E147" s="51"/>
      <c r="F147" s="51"/>
    </row>
    <row r="148" spans="1:6" ht="25.5" x14ac:dyDescent="0.25">
      <c r="A148" s="49"/>
      <c r="B148" s="68" t="s">
        <v>432</v>
      </c>
      <c r="C148" s="49" t="s">
        <v>21</v>
      </c>
      <c r="D148" s="58">
        <v>6600</v>
      </c>
      <c r="E148" s="43"/>
      <c r="F148" s="47" t="str">
        <f>IF(E148="-","Rate Only",IF(E148="","",ROUND($D148*E148,2)))</f>
        <v/>
      </c>
    </row>
    <row r="149" spans="1:6" x14ac:dyDescent="0.25">
      <c r="A149" s="49"/>
      <c r="B149" s="68"/>
      <c r="C149" s="49"/>
      <c r="D149" s="58"/>
      <c r="E149" s="52"/>
      <c r="F149" s="97"/>
    </row>
    <row r="150" spans="1:6" ht="25.5" x14ac:dyDescent="0.25">
      <c r="A150" s="49"/>
      <c r="B150" s="68" t="s">
        <v>154</v>
      </c>
      <c r="C150" s="49"/>
      <c r="D150" s="58"/>
      <c r="E150" s="110"/>
      <c r="F150" s="51"/>
    </row>
    <row r="151" spans="1:6" x14ac:dyDescent="0.25">
      <c r="A151" s="49"/>
      <c r="B151" s="68"/>
      <c r="C151" s="49"/>
      <c r="D151" s="58"/>
      <c r="E151" s="51"/>
      <c r="F151" s="51"/>
    </row>
    <row r="152" spans="1:6" ht="25.5" x14ac:dyDescent="0.25">
      <c r="A152" s="49"/>
      <c r="B152" s="68" t="s">
        <v>155</v>
      </c>
      <c r="C152" s="49" t="s">
        <v>21</v>
      </c>
      <c r="D152" s="58">
        <v>6300</v>
      </c>
      <c r="E152" s="43"/>
      <c r="F152" s="47" t="str">
        <f>IF(E152="-","Rate Only",IF(E152="","",ROUND($D152*E152,2)))</f>
        <v/>
      </c>
    </row>
    <row r="153" spans="1:6" x14ac:dyDescent="0.25">
      <c r="A153" s="49"/>
      <c r="B153" s="68"/>
      <c r="C153" s="49"/>
      <c r="D153" s="58"/>
      <c r="E153" s="51"/>
      <c r="F153" s="51"/>
    </row>
    <row r="154" spans="1:6" ht="25.5" x14ac:dyDescent="0.25">
      <c r="A154" s="49" t="s">
        <v>156</v>
      </c>
      <c r="B154" s="68" t="s">
        <v>157</v>
      </c>
      <c r="C154" s="49"/>
      <c r="D154" s="58"/>
      <c r="E154" s="51"/>
      <c r="F154" s="51"/>
    </row>
    <row r="155" spans="1:6" x14ac:dyDescent="0.25">
      <c r="A155" s="49"/>
      <c r="B155" s="68"/>
      <c r="C155" s="49"/>
      <c r="D155" s="58"/>
      <c r="E155" s="51"/>
      <c r="F155" s="51"/>
    </row>
    <row r="156" spans="1:6" x14ac:dyDescent="0.25">
      <c r="A156" s="49"/>
      <c r="B156" s="68" t="s">
        <v>146</v>
      </c>
      <c r="C156" s="49" t="s">
        <v>21</v>
      </c>
      <c r="D156" s="58">
        <v>3870</v>
      </c>
      <c r="E156" s="52"/>
      <c r="F156" s="47" t="str">
        <f>IF(E156="-","Rate Only",IF(E156="","",ROUND($D156*E156,2)))</f>
        <v/>
      </c>
    </row>
    <row r="157" spans="1:6" x14ac:dyDescent="0.25">
      <c r="A157" s="49"/>
      <c r="B157" s="68"/>
      <c r="C157" s="49"/>
      <c r="D157" s="58"/>
      <c r="E157" s="51"/>
      <c r="F157" s="51"/>
    </row>
    <row r="158" spans="1:6" x14ac:dyDescent="0.25">
      <c r="A158" s="49"/>
      <c r="B158" s="68" t="s">
        <v>147</v>
      </c>
      <c r="C158" s="49" t="s">
        <v>21</v>
      </c>
      <c r="D158" s="58">
        <v>645</v>
      </c>
      <c r="E158" s="52"/>
      <c r="F158" s="47" t="str">
        <f>IF(E158="-","Rate Only",IF(E158="","",ROUND($D158*E158,2)))</f>
        <v/>
      </c>
    </row>
    <row r="159" spans="1:6" x14ac:dyDescent="0.25">
      <c r="A159" s="49"/>
      <c r="B159" s="68"/>
      <c r="C159" s="49"/>
      <c r="D159" s="58"/>
      <c r="E159" s="52"/>
      <c r="F159" s="97"/>
    </row>
    <row r="160" spans="1:6" ht="51.75" x14ac:dyDescent="0.25">
      <c r="A160" s="17" t="s">
        <v>1354</v>
      </c>
      <c r="B160" s="28" t="s">
        <v>664</v>
      </c>
      <c r="C160" s="49"/>
      <c r="D160" s="58"/>
      <c r="E160" s="52"/>
      <c r="F160" s="97"/>
    </row>
    <row r="161" spans="1:6" x14ac:dyDescent="0.25">
      <c r="A161" s="17"/>
      <c r="B161" s="28"/>
      <c r="C161" s="49"/>
      <c r="D161" s="58"/>
      <c r="E161" s="52"/>
      <c r="F161" s="97"/>
    </row>
    <row r="162" spans="1:6" x14ac:dyDescent="0.25">
      <c r="A162" s="17"/>
      <c r="B162" s="28" t="s">
        <v>665</v>
      </c>
      <c r="C162" s="49" t="s">
        <v>21</v>
      </c>
      <c r="D162" s="58">
        <v>6600</v>
      </c>
      <c r="E162" s="43"/>
      <c r="F162" s="47" t="str">
        <f>IF(E162="-","Rate Only",IF(E162="","",ROUND($D162*E162,2)))</f>
        <v/>
      </c>
    </row>
    <row r="163" spans="1:6" x14ac:dyDescent="0.25">
      <c r="A163" s="17"/>
      <c r="B163" s="28"/>
      <c r="C163" s="49"/>
      <c r="D163" s="58"/>
      <c r="E163" s="52"/>
      <c r="F163" s="97"/>
    </row>
    <row r="164" spans="1:6" x14ac:dyDescent="0.25">
      <c r="A164" s="17"/>
      <c r="B164" s="28" t="s">
        <v>666</v>
      </c>
      <c r="C164" s="49" t="s">
        <v>21</v>
      </c>
      <c r="D164" s="58">
        <v>6300</v>
      </c>
      <c r="E164" s="43"/>
      <c r="F164" s="47" t="str">
        <f>IF(E164="-","Rate Only",IF(E164="","",ROUND($D164*E164,2)))</f>
        <v/>
      </c>
    </row>
    <row r="165" spans="1:6" x14ac:dyDescent="0.25">
      <c r="A165" s="49"/>
      <c r="B165" s="68"/>
      <c r="C165" s="49"/>
      <c r="D165" s="58"/>
      <c r="E165" s="51"/>
      <c r="F165" s="51"/>
    </row>
    <row r="166" spans="1:6" x14ac:dyDescent="0.25">
      <c r="A166" s="49"/>
      <c r="B166" s="131"/>
      <c r="D166" s="62"/>
      <c r="F166" s="72"/>
    </row>
    <row r="167" spans="1:6" x14ac:dyDescent="0.25">
      <c r="A167" s="74"/>
      <c r="B167" s="64"/>
      <c r="C167" s="76"/>
      <c r="D167" s="76"/>
      <c r="E167" s="100"/>
      <c r="F167" s="100"/>
    </row>
    <row r="168" spans="1:6" x14ac:dyDescent="0.25">
      <c r="A168" s="77"/>
      <c r="B168" s="460" t="s">
        <v>33</v>
      </c>
      <c r="C168" s="461"/>
      <c r="D168" s="461"/>
      <c r="E168" s="462"/>
      <c r="F168" s="48">
        <f>IF(SUM(F134:F166)&gt;0,SUM(F134:F166)," ")</f>
        <v>250000</v>
      </c>
    </row>
    <row r="169" spans="1:6" x14ac:dyDescent="0.25">
      <c r="A169" s="79"/>
      <c r="B169" s="70"/>
      <c r="C169" s="81"/>
      <c r="D169" s="81"/>
      <c r="E169" s="101"/>
      <c r="F169" s="101"/>
    </row>
    <row r="172" spans="1:6" x14ac:dyDescent="0.25">
      <c r="A172" s="65"/>
      <c r="B172" s="64"/>
      <c r="C172" s="65"/>
      <c r="D172" s="82"/>
      <c r="E172" s="100"/>
      <c r="F172" s="100"/>
    </row>
    <row r="173" spans="1:6" x14ac:dyDescent="0.25">
      <c r="A173" s="49" t="s">
        <v>0</v>
      </c>
      <c r="B173" s="68" t="s">
        <v>1</v>
      </c>
      <c r="C173" s="49" t="s">
        <v>2</v>
      </c>
      <c r="D173" s="58" t="s">
        <v>3</v>
      </c>
      <c r="E173" s="87" t="s">
        <v>4</v>
      </c>
      <c r="F173" s="87" t="s">
        <v>5</v>
      </c>
    </row>
    <row r="174" spans="1:6" x14ac:dyDescent="0.25">
      <c r="A174" s="71"/>
      <c r="B174" s="70"/>
      <c r="C174" s="71"/>
      <c r="D174" s="62"/>
      <c r="E174" s="101"/>
      <c r="F174" s="101"/>
    </row>
    <row r="175" spans="1:6" ht="15" customHeight="1" x14ac:dyDescent="0.25">
      <c r="A175" s="74"/>
      <c r="B175" s="64"/>
      <c r="C175" s="76"/>
      <c r="D175" s="76"/>
      <c r="E175" s="100"/>
      <c r="F175" s="100"/>
    </row>
    <row r="176" spans="1:6" x14ac:dyDescent="0.25">
      <c r="A176" s="77"/>
      <c r="B176" s="460" t="s">
        <v>34</v>
      </c>
      <c r="C176" s="461"/>
      <c r="D176" s="461"/>
      <c r="E176" s="462"/>
      <c r="F176" s="52">
        <f>F168</f>
        <v>250000</v>
      </c>
    </row>
    <row r="177" spans="1:6" x14ac:dyDescent="0.25">
      <c r="A177" s="79"/>
      <c r="B177" s="70"/>
      <c r="C177" s="81"/>
      <c r="D177" s="81"/>
      <c r="E177" s="101"/>
      <c r="F177" s="101"/>
    </row>
    <row r="178" spans="1:6" ht="26.25" x14ac:dyDescent="0.25">
      <c r="A178" s="17" t="s">
        <v>1273</v>
      </c>
      <c r="B178" s="28" t="s">
        <v>480</v>
      </c>
      <c r="C178" s="49" t="s">
        <v>52</v>
      </c>
      <c r="D178" s="58">
        <v>64500</v>
      </c>
      <c r="E178" s="43"/>
      <c r="F178" s="47" t="str">
        <f>IF(E178="-","Rate Only",IF(E178="","",ROUND($D178*E178,2)))</f>
        <v/>
      </c>
    </row>
    <row r="179" spans="1:6" ht="15" customHeight="1" x14ac:dyDescent="0.25">
      <c r="A179" s="17"/>
      <c r="B179" s="28"/>
      <c r="C179" s="49"/>
      <c r="D179" s="58"/>
      <c r="E179" s="52"/>
      <c r="F179" s="97"/>
    </row>
    <row r="180" spans="1:6" ht="25.5" x14ac:dyDescent="0.25">
      <c r="A180" s="49" t="s">
        <v>158</v>
      </c>
      <c r="B180" s="68" t="s">
        <v>159</v>
      </c>
      <c r="C180" s="49"/>
      <c r="D180" s="58"/>
      <c r="E180" s="51"/>
      <c r="F180" s="51"/>
    </row>
    <row r="181" spans="1:6" x14ac:dyDescent="0.25">
      <c r="A181" s="49"/>
      <c r="B181" s="68"/>
      <c r="C181" s="49"/>
      <c r="D181" s="58"/>
      <c r="E181" s="51"/>
      <c r="F181" s="51"/>
    </row>
    <row r="182" spans="1:6" x14ac:dyDescent="0.25">
      <c r="A182" s="49"/>
      <c r="B182" s="68" t="s">
        <v>160</v>
      </c>
      <c r="C182" s="49" t="s">
        <v>21</v>
      </c>
      <c r="D182" s="58">
        <v>6300</v>
      </c>
      <c r="E182" s="52"/>
      <c r="F182" s="47" t="str">
        <f>IF(E182="-","Rate Only",IF(E182="","",ROUND($D182*E182,2)))</f>
        <v/>
      </c>
    </row>
    <row r="183" spans="1:6" x14ac:dyDescent="0.25">
      <c r="A183" s="49"/>
      <c r="B183" s="84"/>
      <c r="D183" s="58"/>
      <c r="E183" s="109"/>
      <c r="F183" s="47"/>
    </row>
    <row r="184" spans="1:6" x14ac:dyDescent="0.25">
      <c r="A184" s="49" t="s">
        <v>161</v>
      </c>
      <c r="B184" s="68" t="s">
        <v>162</v>
      </c>
      <c r="C184" s="49"/>
      <c r="D184" s="58"/>
      <c r="E184" s="51"/>
      <c r="F184" s="51"/>
    </row>
    <row r="185" spans="1:6" x14ac:dyDescent="0.25">
      <c r="A185" s="49"/>
      <c r="B185" s="68"/>
      <c r="C185" s="49"/>
      <c r="D185" s="58"/>
      <c r="E185" s="51"/>
      <c r="F185" s="51"/>
    </row>
    <row r="186" spans="1:6" ht="25.5" x14ac:dyDescent="0.25">
      <c r="A186" s="49"/>
      <c r="B186" s="68" t="s">
        <v>163</v>
      </c>
      <c r="C186" s="49" t="s">
        <v>173</v>
      </c>
      <c r="D186" s="58">
        <v>529.20000000000005</v>
      </c>
      <c r="E186" s="43"/>
      <c r="F186" s="47" t="str">
        <f>IF(E186="-","Rate Only",IF(E186="","",ROUND($D186*E186,2)))</f>
        <v/>
      </c>
    </row>
    <row r="187" spans="1:6" x14ac:dyDescent="0.25">
      <c r="A187" s="49"/>
      <c r="B187" s="68"/>
      <c r="C187" s="49"/>
      <c r="D187" s="58"/>
      <c r="E187" s="51"/>
      <c r="F187" s="51"/>
    </row>
    <row r="188" spans="1:6" x14ac:dyDescent="0.25">
      <c r="A188" s="49" t="s">
        <v>728</v>
      </c>
      <c r="B188" s="68" t="s">
        <v>164</v>
      </c>
      <c r="C188" s="49"/>
      <c r="D188" s="58"/>
      <c r="E188" s="51"/>
      <c r="F188" s="51"/>
    </row>
    <row r="189" spans="1:6" x14ac:dyDescent="0.25">
      <c r="A189" s="49"/>
      <c r="B189" s="68"/>
      <c r="C189" s="49"/>
      <c r="D189" s="58"/>
      <c r="E189" s="51"/>
      <c r="F189" s="51"/>
    </row>
    <row r="190" spans="1:6" x14ac:dyDescent="0.25">
      <c r="A190" s="49"/>
      <c r="B190" s="68" t="s">
        <v>165</v>
      </c>
      <c r="C190" s="49" t="s">
        <v>174</v>
      </c>
      <c r="D190" s="58">
        <v>19000</v>
      </c>
      <c r="E190" s="43"/>
      <c r="F190" s="47" t="str">
        <f>IF(E190="-","Rate Only",IF(E190="","",ROUND($D190*E190,2)))</f>
        <v/>
      </c>
    </row>
    <row r="191" spans="1:6" x14ac:dyDescent="0.25">
      <c r="A191" s="49"/>
      <c r="B191" s="68"/>
      <c r="C191" s="49"/>
      <c r="D191" s="58"/>
      <c r="E191" s="51"/>
      <c r="F191" s="51"/>
    </row>
    <row r="192" spans="1:6" ht="38.25" x14ac:dyDescent="0.25">
      <c r="A192" s="49" t="s">
        <v>166</v>
      </c>
      <c r="B192" s="68" t="s">
        <v>167</v>
      </c>
      <c r="C192" s="49" t="s">
        <v>174</v>
      </c>
      <c r="D192" s="58">
        <v>950</v>
      </c>
      <c r="E192" s="43"/>
      <c r="F192" s="47" t="str">
        <f>IF(E192="-","Rate Only",IF(E192="","",ROUND($D192*E192,2)))</f>
        <v/>
      </c>
    </row>
    <row r="193" spans="1:6" x14ac:dyDescent="0.25">
      <c r="A193" s="49"/>
      <c r="B193" s="68"/>
      <c r="C193" s="49"/>
      <c r="D193" s="58"/>
      <c r="E193" s="51"/>
      <c r="F193" s="51"/>
    </row>
    <row r="194" spans="1:6" ht="40.5" x14ac:dyDescent="0.25">
      <c r="A194" s="49" t="s">
        <v>168</v>
      </c>
      <c r="B194" s="68" t="s">
        <v>169</v>
      </c>
      <c r="C194" s="49"/>
      <c r="D194" s="58"/>
      <c r="E194" s="51"/>
      <c r="F194" s="51"/>
    </row>
    <row r="195" spans="1:6" x14ac:dyDescent="0.25">
      <c r="A195" s="49"/>
      <c r="B195" s="68"/>
      <c r="C195" s="49"/>
      <c r="D195" s="58"/>
      <c r="E195" s="51"/>
      <c r="F195" s="51"/>
    </row>
    <row r="196" spans="1:6" x14ac:dyDescent="0.25">
      <c r="A196" s="49"/>
      <c r="B196" s="68" t="s">
        <v>560</v>
      </c>
      <c r="C196" s="49" t="s">
        <v>20</v>
      </c>
      <c r="D196" s="58">
        <v>39700</v>
      </c>
      <c r="E196" s="43"/>
      <c r="F196" s="47" t="str">
        <f>IF(E196="-","Rate Only",IF(E196="","",ROUND($D196*E196,2)))</f>
        <v/>
      </c>
    </row>
    <row r="197" spans="1:6" x14ac:dyDescent="0.25">
      <c r="A197" s="49"/>
      <c r="B197" s="68"/>
      <c r="C197" s="49"/>
      <c r="D197" s="58"/>
      <c r="E197" s="110"/>
      <c r="F197" s="51"/>
    </row>
    <row r="198" spans="1:6" x14ac:dyDescent="0.25">
      <c r="A198" s="49" t="s">
        <v>170</v>
      </c>
      <c r="B198" s="68" t="s">
        <v>171</v>
      </c>
      <c r="C198" s="49"/>
      <c r="D198" s="58"/>
      <c r="E198" s="110"/>
      <c r="F198" s="51"/>
    </row>
    <row r="199" spans="1:6" x14ac:dyDescent="0.25">
      <c r="A199" s="49"/>
      <c r="B199" s="68"/>
      <c r="C199" s="49"/>
      <c r="D199" s="58"/>
      <c r="E199" s="51"/>
      <c r="F199" s="51"/>
    </row>
    <row r="200" spans="1:6" x14ac:dyDescent="0.25">
      <c r="A200" s="49"/>
      <c r="B200" s="68" t="s">
        <v>172</v>
      </c>
      <c r="C200" s="49" t="s">
        <v>174</v>
      </c>
      <c r="D200" s="58">
        <v>3970</v>
      </c>
      <c r="E200" s="43"/>
      <c r="F200" s="47" t="str">
        <f>IF(E200="-","Rate Only",IF(E200="","",ROUND($D200*E200,2)))</f>
        <v/>
      </c>
    </row>
    <row r="201" spans="1:6" x14ac:dyDescent="0.25">
      <c r="A201" s="49"/>
      <c r="B201" s="68"/>
      <c r="C201" s="49"/>
      <c r="D201" s="58"/>
      <c r="E201" s="51"/>
      <c r="F201" s="51"/>
    </row>
    <row r="202" spans="1:6" x14ac:dyDescent="0.25">
      <c r="A202" s="49" t="s">
        <v>175</v>
      </c>
      <c r="B202" s="68" t="s">
        <v>176</v>
      </c>
      <c r="C202" s="49"/>
      <c r="D202" s="58"/>
      <c r="E202" s="51"/>
      <c r="F202" s="51"/>
    </row>
    <row r="203" spans="1:6" x14ac:dyDescent="0.25">
      <c r="A203" s="49"/>
      <c r="B203" s="68"/>
      <c r="C203" s="49"/>
      <c r="D203" s="58"/>
      <c r="E203" s="51"/>
      <c r="F203" s="51"/>
    </row>
    <row r="204" spans="1:6" x14ac:dyDescent="0.25">
      <c r="A204" s="49"/>
      <c r="B204" s="68" t="s">
        <v>177</v>
      </c>
      <c r="C204" s="49" t="s">
        <v>174</v>
      </c>
      <c r="D204" s="58">
        <v>43670</v>
      </c>
      <c r="E204" s="43"/>
      <c r="F204" s="47" t="str">
        <f>IF(E204="-","Rate Only",IF(E204="","",ROUND($D204*E204,2)))</f>
        <v/>
      </c>
    </row>
    <row r="205" spans="1:6" x14ac:dyDescent="0.25">
      <c r="A205" s="49"/>
      <c r="B205" s="68"/>
      <c r="C205" s="49"/>
      <c r="D205" s="58"/>
      <c r="E205" s="51"/>
      <c r="F205" s="51"/>
    </row>
    <row r="206" spans="1:6" ht="25.5" x14ac:dyDescent="0.25">
      <c r="A206" s="49" t="s">
        <v>729</v>
      </c>
      <c r="B206" s="68" t="s">
        <v>637</v>
      </c>
      <c r="C206" s="49" t="s">
        <v>21</v>
      </c>
      <c r="D206" s="58">
        <v>240</v>
      </c>
      <c r="E206" s="43"/>
      <c r="F206" s="47" t="str">
        <f>IF(E206="-","Rate Only",IF(E206="","",ROUND($D206*E206,2)))</f>
        <v/>
      </c>
    </row>
    <row r="207" spans="1:6" x14ac:dyDescent="0.25">
      <c r="A207" s="49"/>
      <c r="B207" s="68"/>
      <c r="C207" s="49"/>
      <c r="D207" s="58"/>
      <c r="E207" s="52"/>
      <c r="F207" s="97"/>
    </row>
    <row r="208" spans="1:6" x14ac:dyDescent="0.25">
      <c r="A208" s="49"/>
      <c r="B208" s="68"/>
      <c r="C208" s="49"/>
      <c r="D208" s="58"/>
      <c r="E208" s="52"/>
      <c r="F208" s="97"/>
    </row>
    <row r="209" spans="1:6" x14ac:dyDescent="0.25">
      <c r="A209" s="49"/>
      <c r="B209" s="68"/>
      <c r="C209" s="49"/>
      <c r="D209" s="58"/>
      <c r="E209" s="52"/>
      <c r="F209" s="97"/>
    </row>
    <row r="210" spans="1:6" x14ac:dyDescent="0.25">
      <c r="A210" s="49"/>
      <c r="B210" s="68"/>
      <c r="C210" s="49"/>
      <c r="D210" s="58"/>
      <c r="E210" s="52"/>
      <c r="F210" s="97"/>
    </row>
    <row r="211" spans="1:6" x14ac:dyDescent="0.25">
      <c r="A211" s="74"/>
      <c r="B211" s="64"/>
      <c r="C211" s="76"/>
      <c r="D211" s="76"/>
      <c r="E211" s="100"/>
      <c r="F211" s="100"/>
    </row>
    <row r="212" spans="1:6" x14ac:dyDescent="0.25">
      <c r="A212" s="77"/>
      <c r="B212" s="460" t="s">
        <v>33</v>
      </c>
      <c r="C212" s="461"/>
      <c r="D212" s="461"/>
      <c r="E212" s="462"/>
      <c r="F212" s="48">
        <f>IF(SUM(F176:F210)&gt;0,SUM(F176:F210)," ")</f>
        <v>250000</v>
      </c>
    </row>
    <row r="213" spans="1:6" ht="15" customHeight="1" x14ac:dyDescent="0.25">
      <c r="A213" s="79"/>
      <c r="B213" s="70"/>
      <c r="C213" s="81"/>
      <c r="D213" s="81"/>
      <c r="E213" s="101"/>
      <c r="F213" s="101"/>
    </row>
    <row r="214" spans="1:6" x14ac:dyDescent="0.25">
      <c r="A214" s="65"/>
      <c r="B214" s="64"/>
      <c r="C214" s="65"/>
      <c r="D214" s="82"/>
      <c r="E214" s="100"/>
      <c r="F214" s="100"/>
    </row>
    <row r="215" spans="1:6" x14ac:dyDescent="0.25">
      <c r="A215" s="49" t="s">
        <v>0</v>
      </c>
      <c r="B215" s="68" t="s">
        <v>1</v>
      </c>
      <c r="C215" s="49" t="s">
        <v>2</v>
      </c>
      <c r="D215" s="58" t="s">
        <v>3</v>
      </c>
      <c r="E215" s="87" t="s">
        <v>4</v>
      </c>
      <c r="F215" s="87" t="s">
        <v>5</v>
      </c>
    </row>
    <row r="216" spans="1:6" x14ac:dyDescent="0.25">
      <c r="A216" s="71"/>
      <c r="B216" s="70"/>
      <c r="C216" s="71"/>
      <c r="D216" s="62"/>
      <c r="E216" s="101"/>
      <c r="F216" s="101"/>
    </row>
    <row r="217" spans="1:6" x14ac:dyDescent="0.25">
      <c r="A217" s="74"/>
      <c r="B217" s="64"/>
      <c r="C217" s="76"/>
      <c r="D217" s="76"/>
      <c r="E217" s="100"/>
      <c r="F217" s="100"/>
    </row>
    <row r="218" spans="1:6" x14ac:dyDescent="0.25">
      <c r="A218" s="77"/>
      <c r="B218" s="460" t="s">
        <v>34</v>
      </c>
      <c r="C218" s="461"/>
      <c r="D218" s="461"/>
      <c r="E218" s="462"/>
      <c r="F218" s="52">
        <f>F212</f>
        <v>250000</v>
      </c>
    </row>
    <row r="219" spans="1:6" ht="15" customHeight="1" x14ac:dyDescent="0.25">
      <c r="A219" s="79"/>
      <c r="B219" s="70"/>
      <c r="C219" s="81"/>
      <c r="D219" s="81"/>
      <c r="E219" s="101"/>
      <c r="F219" s="101"/>
    </row>
    <row r="220" spans="1:6" ht="25.5" x14ac:dyDescent="0.25">
      <c r="A220" s="49" t="s">
        <v>178</v>
      </c>
      <c r="B220" s="68" t="s">
        <v>555</v>
      </c>
      <c r="C220" s="49"/>
      <c r="D220" s="58"/>
      <c r="E220" s="51"/>
      <c r="F220" s="51"/>
    </row>
    <row r="221" spans="1:6" x14ac:dyDescent="0.25">
      <c r="A221" s="49"/>
      <c r="B221" s="68"/>
      <c r="C221" s="49"/>
      <c r="D221" s="58"/>
      <c r="E221" s="51"/>
      <c r="F221" s="51"/>
    </row>
    <row r="222" spans="1:6" x14ac:dyDescent="0.25">
      <c r="A222" s="49"/>
      <c r="B222" s="68" t="s">
        <v>179</v>
      </c>
      <c r="C222" s="49"/>
      <c r="D222" s="58"/>
      <c r="E222" s="51"/>
      <c r="F222" s="51"/>
    </row>
    <row r="223" spans="1:6" ht="15" customHeight="1" x14ac:dyDescent="0.25">
      <c r="A223" s="49"/>
      <c r="B223" s="68"/>
      <c r="C223" s="49"/>
      <c r="D223" s="58"/>
      <c r="E223" s="51"/>
      <c r="F223" s="51"/>
    </row>
    <row r="224" spans="1:6" x14ac:dyDescent="0.25">
      <c r="A224" s="49"/>
      <c r="B224" s="68" t="s">
        <v>180</v>
      </c>
      <c r="C224" s="49" t="s">
        <v>120</v>
      </c>
      <c r="D224" s="58">
        <v>5</v>
      </c>
      <c r="E224" s="43"/>
      <c r="F224" s="47" t="str">
        <f>IF(E224="-","Rate Only",IF(E224="","",ROUND($D224*E224,2)))</f>
        <v/>
      </c>
    </row>
    <row r="225" spans="1:6" x14ac:dyDescent="0.25">
      <c r="A225" s="49"/>
      <c r="B225" s="68"/>
      <c r="C225" s="49"/>
      <c r="D225" s="58"/>
      <c r="E225" s="51"/>
      <c r="F225" s="51"/>
    </row>
    <row r="226" spans="1:6" x14ac:dyDescent="0.25">
      <c r="A226" s="49"/>
      <c r="B226" s="68" t="s">
        <v>181</v>
      </c>
      <c r="C226" s="49"/>
      <c r="D226" s="58"/>
      <c r="E226" s="51"/>
      <c r="F226" s="51"/>
    </row>
    <row r="227" spans="1:6" x14ac:dyDescent="0.25">
      <c r="A227" s="49"/>
      <c r="B227" s="68"/>
      <c r="C227" s="49"/>
      <c r="D227" s="58"/>
      <c r="E227" s="51"/>
      <c r="F227" s="51"/>
    </row>
    <row r="228" spans="1:6" x14ac:dyDescent="0.25">
      <c r="A228" s="49"/>
      <c r="B228" s="68" t="s">
        <v>180</v>
      </c>
      <c r="C228" s="49" t="s">
        <v>120</v>
      </c>
      <c r="D228" s="58">
        <v>5</v>
      </c>
      <c r="E228" s="43"/>
      <c r="F228" s="47" t="str">
        <f>IF(E228="-","Rate Only",IF(E228="","",ROUND($D228*E228,2)))</f>
        <v/>
      </c>
    </row>
    <row r="229" spans="1:6" x14ac:dyDescent="0.25">
      <c r="A229" s="49"/>
      <c r="B229" s="68"/>
      <c r="C229" s="49"/>
      <c r="D229" s="58"/>
      <c r="E229" s="51"/>
      <c r="F229" s="51"/>
    </row>
    <row r="230" spans="1:6" ht="25.5" x14ac:dyDescent="0.25">
      <c r="A230" s="49"/>
      <c r="B230" s="68" t="s">
        <v>421</v>
      </c>
      <c r="C230" s="38" t="s">
        <v>20</v>
      </c>
      <c r="D230" s="58">
        <v>50</v>
      </c>
      <c r="E230" s="43"/>
      <c r="F230" s="47" t="str">
        <f>IF(E230="-","Rate Only",IF(E230="","",ROUND($D230*E230,2)))</f>
        <v/>
      </c>
    </row>
    <row r="231" spans="1:6" x14ac:dyDescent="0.25">
      <c r="A231" s="49"/>
      <c r="B231" s="68"/>
      <c r="C231" s="38"/>
      <c r="D231" s="58"/>
      <c r="E231" s="52"/>
      <c r="F231" s="97"/>
    </row>
    <row r="232" spans="1:6" x14ac:dyDescent="0.25">
      <c r="A232" s="49" t="s">
        <v>1350</v>
      </c>
      <c r="B232" s="68" t="s">
        <v>1121</v>
      </c>
      <c r="C232" s="49"/>
      <c r="D232" s="58"/>
      <c r="E232" s="51"/>
      <c r="F232" s="51"/>
    </row>
    <row r="233" spans="1:6" x14ac:dyDescent="0.25">
      <c r="A233" s="49"/>
      <c r="B233" s="68"/>
      <c r="C233" s="49"/>
      <c r="D233" s="58"/>
      <c r="E233" s="51"/>
      <c r="F233" s="51"/>
    </row>
    <row r="234" spans="1:6" ht="25.5" x14ac:dyDescent="0.25">
      <c r="A234" s="49"/>
      <c r="B234" s="68" t="s">
        <v>1122</v>
      </c>
      <c r="C234" s="49" t="s">
        <v>15</v>
      </c>
      <c r="D234" s="58">
        <v>420</v>
      </c>
      <c r="E234" s="43"/>
      <c r="F234" s="47" t="str">
        <f>IF(E234="-","Rate Only",IF(E234="","",ROUND($D234*E234,2)))</f>
        <v/>
      </c>
    </row>
    <row r="235" spans="1:6" x14ac:dyDescent="0.25">
      <c r="A235" s="49"/>
      <c r="B235" s="68"/>
      <c r="C235" s="49"/>
      <c r="D235" s="58"/>
      <c r="E235" s="51"/>
      <c r="F235" s="51"/>
    </row>
    <row r="236" spans="1:6" x14ac:dyDescent="0.25">
      <c r="A236" s="49"/>
      <c r="B236" s="68" t="s">
        <v>1123</v>
      </c>
      <c r="C236" s="49" t="s">
        <v>15</v>
      </c>
      <c r="D236" s="58">
        <v>420</v>
      </c>
      <c r="E236" s="43"/>
      <c r="F236" s="47" t="str">
        <f>IF(E236="-","Rate Only",IF(E236="","",ROUND($D236*E236,2)))</f>
        <v/>
      </c>
    </row>
    <row r="237" spans="1:6" x14ac:dyDescent="0.25">
      <c r="A237" s="49"/>
      <c r="B237" s="68"/>
      <c r="C237" s="49"/>
      <c r="D237" s="58"/>
      <c r="E237" s="51"/>
      <c r="F237" s="51"/>
    </row>
    <row r="238" spans="1:6" ht="38.25" x14ac:dyDescent="0.25">
      <c r="A238" s="49" t="s">
        <v>182</v>
      </c>
      <c r="B238" s="68" t="s">
        <v>183</v>
      </c>
      <c r="C238" s="49" t="s">
        <v>120</v>
      </c>
      <c r="D238" s="58">
        <v>10</v>
      </c>
      <c r="E238" s="43"/>
      <c r="F238" s="47" t="str">
        <f>IF(E238="-","Rate Only",IF(E238="","",ROUND($D238*E238,2)))</f>
        <v/>
      </c>
    </row>
    <row r="239" spans="1:6" x14ac:dyDescent="0.25">
      <c r="A239" s="49"/>
      <c r="B239" s="68"/>
      <c r="C239" s="49"/>
      <c r="D239" s="58"/>
      <c r="E239" s="51"/>
      <c r="F239" s="51"/>
    </row>
    <row r="240" spans="1:6" ht="25.5" x14ac:dyDescent="0.25">
      <c r="A240" s="49" t="s">
        <v>184</v>
      </c>
      <c r="B240" s="68" t="s">
        <v>185</v>
      </c>
      <c r="C240" s="49"/>
      <c r="D240" s="58"/>
      <c r="E240" s="51"/>
      <c r="F240" s="51"/>
    </row>
    <row r="241" spans="1:6" x14ac:dyDescent="0.25">
      <c r="A241" s="49"/>
      <c r="B241" s="68"/>
      <c r="C241" s="49"/>
      <c r="D241" s="58"/>
      <c r="E241" s="110"/>
      <c r="F241" s="51"/>
    </row>
    <row r="242" spans="1:6" x14ac:dyDescent="0.25">
      <c r="A242" s="49"/>
      <c r="B242" s="68" t="s">
        <v>186</v>
      </c>
      <c r="C242" s="49" t="s">
        <v>20</v>
      </c>
      <c r="D242" s="58">
        <v>100</v>
      </c>
      <c r="E242" s="43"/>
      <c r="F242" s="47" t="str">
        <f>IF(E242="-","Rate Only",IF(E242="","",ROUND($D242*E242,2)))</f>
        <v/>
      </c>
    </row>
    <row r="243" spans="1:6" x14ac:dyDescent="0.25">
      <c r="A243" s="49"/>
      <c r="B243" s="68"/>
      <c r="C243" s="49"/>
      <c r="D243" s="58"/>
      <c r="E243" s="51"/>
      <c r="F243" s="51"/>
    </row>
    <row r="244" spans="1:6" ht="25.5" x14ac:dyDescent="0.25">
      <c r="A244" s="49"/>
      <c r="B244" s="68" t="s">
        <v>187</v>
      </c>
      <c r="C244" s="49" t="s">
        <v>20</v>
      </c>
      <c r="D244" s="58">
        <v>100</v>
      </c>
      <c r="E244" s="43"/>
      <c r="F244" s="47" t="str">
        <f>IF(E244="-","Rate Only",IF(E244="","",ROUND($D244*E244,2)))</f>
        <v/>
      </c>
    </row>
    <row r="245" spans="1:6" x14ac:dyDescent="0.25">
      <c r="A245" s="49"/>
      <c r="B245" s="68"/>
      <c r="C245" s="49"/>
      <c r="D245" s="58"/>
      <c r="E245" s="110"/>
      <c r="F245" s="51"/>
    </row>
    <row r="246" spans="1:6" x14ac:dyDescent="0.25">
      <c r="A246" s="49"/>
      <c r="B246" s="68" t="s">
        <v>188</v>
      </c>
      <c r="C246" s="49" t="s">
        <v>20</v>
      </c>
      <c r="D246" s="58">
        <v>100</v>
      </c>
      <c r="E246" s="43"/>
      <c r="F246" s="47" t="str">
        <f>IF(E246="-","Rate Only",IF(E246="","",ROUND($D246*E246,2)))</f>
        <v/>
      </c>
    </row>
    <row r="247" spans="1:6" x14ac:dyDescent="0.25">
      <c r="A247" s="49"/>
      <c r="B247" s="68"/>
      <c r="C247" s="49"/>
      <c r="D247" s="58"/>
      <c r="E247" s="51"/>
      <c r="F247" s="51"/>
    </row>
    <row r="248" spans="1:6" x14ac:dyDescent="0.25">
      <c r="A248" s="49" t="s">
        <v>189</v>
      </c>
      <c r="B248" s="68" t="s">
        <v>190</v>
      </c>
      <c r="C248" s="49" t="s">
        <v>15</v>
      </c>
      <c r="D248" s="58">
        <v>500</v>
      </c>
      <c r="E248" s="43"/>
      <c r="F248" s="47" t="str">
        <f>IF(E248="-","Rate Only",IF(E248="","",ROUND($D248*E248,2)))</f>
        <v/>
      </c>
    </row>
    <row r="249" spans="1:6" ht="15" customHeight="1" x14ac:dyDescent="0.25">
      <c r="A249" s="49"/>
      <c r="B249" s="68"/>
      <c r="C249" s="49"/>
      <c r="D249" s="58"/>
      <c r="E249" s="52"/>
      <c r="F249" s="97"/>
    </row>
    <row r="250" spans="1:6" x14ac:dyDescent="0.25">
      <c r="A250" s="49"/>
      <c r="B250" s="68"/>
      <c r="C250" s="49"/>
      <c r="D250" s="58"/>
      <c r="E250" s="52"/>
      <c r="F250" s="97"/>
    </row>
    <row r="251" spans="1:6" x14ac:dyDescent="0.25">
      <c r="A251" s="49"/>
      <c r="B251" s="68"/>
      <c r="C251" s="49"/>
      <c r="D251" s="58"/>
      <c r="E251" s="52"/>
      <c r="F251" s="97"/>
    </row>
    <row r="252" spans="1:6" x14ac:dyDescent="0.25">
      <c r="A252" s="49"/>
      <c r="B252" s="68"/>
      <c r="C252" s="49"/>
      <c r="D252" s="58"/>
      <c r="E252" s="52"/>
      <c r="F252" s="97"/>
    </row>
    <row r="253" spans="1:6" x14ac:dyDescent="0.25">
      <c r="A253" s="49"/>
      <c r="B253" s="68"/>
      <c r="C253" s="49"/>
      <c r="D253" s="58"/>
      <c r="E253" s="52"/>
      <c r="F253" s="97"/>
    </row>
    <row r="254" spans="1:6" x14ac:dyDescent="0.25">
      <c r="A254" s="74"/>
      <c r="B254" s="64"/>
      <c r="C254" s="76"/>
      <c r="D254" s="76"/>
      <c r="E254" s="100"/>
      <c r="F254" s="100"/>
    </row>
    <row r="255" spans="1:6" x14ac:dyDescent="0.25">
      <c r="A255" s="77"/>
      <c r="B255" s="78" t="s">
        <v>14</v>
      </c>
      <c r="C255" s="90"/>
      <c r="D255" s="90"/>
      <c r="E255" s="210"/>
      <c r="F255" s="48">
        <f>IF(SUM(F218:F248)&gt;0,SUM(F218:F248)," ")</f>
        <v>250000</v>
      </c>
    </row>
    <row r="256" spans="1:6" x14ac:dyDescent="0.25">
      <c r="A256" s="79"/>
      <c r="B256" s="70"/>
      <c r="C256" s="81"/>
      <c r="D256" s="81"/>
      <c r="E256" s="101"/>
      <c r="F256" s="101"/>
    </row>
  </sheetData>
  <mergeCells count="10">
    <mergeCell ref="B136:E136"/>
    <mergeCell ref="B176:E176"/>
    <mergeCell ref="B212:E212"/>
    <mergeCell ref="B218:E218"/>
    <mergeCell ref="B41:E41"/>
    <mergeCell ref="B85:E85"/>
    <mergeCell ref="B129:E129"/>
    <mergeCell ref="B47:E47"/>
    <mergeCell ref="B92:E92"/>
    <mergeCell ref="B168:E168"/>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A ROADWORKS
</oddHeader>
    <oddFooter>&amp;R&amp;8&amp;Z&amp;F</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E6478-5FA5-4B09-9354-4B4C045B8A2A}">
  <dimension ref="A1:F49"/>
  <sheetViews>
    <sheetView view="pageLayout" zoomScale="145" zoomScaleNormal="100" zoomScalePageLayoutView="145" workbookViewId="0">
      <selection activeCell="E8" sqref="E8"/>
    </sheetView>
  </sheetViews>
  <sheetFormatPr defaultRowHeight="15" x14ac:dyDescent="0.25"/>
  <cols>
    <col min="1" max="1" width="9.140625" style="5"/>
    <col min="2" max="2" width="33.7109375" style="30" customWidth="1"/>
    <col min="3" max="3" width="8" style="5" customWidth="1"/>
    <col min="4" max="4" width="9.5703125" style="26" customWidth="1"/>
    <col min="5" max="5" width="12.28515625" style="39" customWidth="1"/>
    <col min="6" max="6" width="13.140625" style="39" customWidth="1"/>
  </cols>
  <sheetData>
    <row r="1" spans="1:6" x14ac:dyDescent="0.25">
      <c r="A1" s="1"/>
      <c r="B1" s="27"/>
      <c r="C1" s="1"/>
      <c r="D1" s="36"/>
      <c r="E1" s="59"/>
      <c r="F1" s="59"/>
    </row>
    <row r="2" spans="1:6" x14ac:dyDescent="0.25">
      <c r="A2" s="4" t="s">
        <v>0</v>
      </c>
      <c r="B2" s="28" t="s">
        <v>1</v>
      </c>
      <c r="C2" s="11" t="s">
        <v>2</v>
      </c>
      <c r="D2" s="13" t="s">
        <v>3</v>
      </c>
      <c r="E2" s="46" t="s">
        <v>4</v>
      </c>
      <c r="F2" s="46" t="s">
        <v>5</v>
      </c>
    </row>
    <row r="3" spans="1:6" x14ac:dyDescent="0.25">
      <c r="A3" s="7"/>
      <c r="B3" s="29"/>
      <c r="C3" s="7"/>
      <c r="D3" s="37"/>
      <c r="E3" s="60"/>
      <c r="F3" s="60"/>
    </row>
    <row r="4" spans="1:6" x14ac:dyDescent="0.25">
      <c r="A4" s="4" t="s">
        <v>544</v>
      </c>
      <c r="B4" s="28" t="s">
        <v>545</v>
      </c>
      <c r="C4" s="4"/>
      <c r="D4" s="13"/>
      <c r="E4" s="43"/>
      <c r="F4" s="43"/>
    </row>
    <row r="5" spans="1:6" x14ac:dyDescent="0.25">
      <c r="A5" s="4"/>
      <c r="B5" s="28"/>
      <c r="C5" s="4"/>
      <c r="D5" s="13"/>
      <c r="E5" s="43"/>
      <c r="F5" s="43"/>
    </row>
    <row r="6" spans="1:6" ht="26.25" x14ac:dyDescent="0.25">
      <c r="A6" s="217" t="s">
        <v>912</v>
      </c>
      <c r="B6" s="28" t="s">
        <v>1169</v>
      </c>
      <c r="C6" s="49"/>
      <c r="D6" s="58"/>
      <c r="E6" s="48"/>
      <c r="F6" s="47"/>
    </row>
    <row r="7" spans="1:6" x14ac:dyDescent="0.25">
      <c r="A7" s="4"/>
      <c r="B7" s="28"/>
      <c r="C7" s="4"/>
      <c r="D7" s="13"/>
      <c r="E7" s="43"/>
      <c r="F7" s="43"/>
    </row>
    <row r="8" spans="1:6" x14ac:dyDescent="0.25">
      <c r="A8" s="4"/>
      <c r="B8" s="28" t="s">
        <v>1284</v>
      </c>
      <c r="C8" s="49" t="s">
        <v>17</v>
      </c>
      <c r="D8" s="58">
        <v>1</v>
      </c>
      <c r="E8" s="48">
        <v>100000</v>
      </c>
      <c r="F8" s="47">
        <f t="shared" ref="F8" si="0">IF(E8="-","Rate Only",IF(E8="","",ROUND($D8*E8,2)))</f>
        <v>100000</v>
      </c>
    </row>
    <row r="9" spans="1:6" x14ac:dyDescent="0.25">
      <c r="A9" s="4"/>
      <c r="B9" s="28"/>
      <c r="C9" s="4"/>
      <c r="D9" s="13"/>
      <c r="E9" s="43"/>
      <c r="F9" s="43"/>
    </row>
    <row r="10" spans="1:6" x14ac:dyDescent="0.25">
      <c r="A10" s="4"/>
      <c r="B10" s="28"/>
      <c r="C10" s="4"/>
      <c r="D10" s="13"/>
      <c r="E10" s="43"/>
      <c r="F10" s="43"/>
    </row>
    <row r="11" spans="1:6" x14ac:dyDescent="0.25">
      <c r="A11" s="4"/>
      <c r="B11" s="28"/>
      <c r="C11" s="4"/>
      <c r="D11" s="13"/>
      <c r="E11" s="43"/>
      <c r="F11" s="43"/>
    </row>
    <row r="12" spans="1:6" x14ac:dyDescent="0.25">
      <c r="A12" s="4"/>
      <c r="B12" s="28"/>
      <c r="C12" s="4"/>
      <c r="D12" s="13"/>
      <c r="E12" s="43"/>
      <c r="F12" s="47"/>
    </row>
    <row r="13" spans="1:6" x14ac:dyDescent="0.25">
      <c r="A13" s="4"/>
      <c r="B13" s="28"/>
      <c r="C13" s="4"/>
      <c r="D13" s="13"/>
      <c r="E13" s="43"/>
      <c r="F13" s="43"/>
    </row>
    <row r="14" spans="1:6" x14ac:dyDescent="0.25">
      <c r="A14" s="4"/>
      <c r="B14" s="28"/>
      <c r="C14" s="4"/>
      <c r="D14" s="13"/>
      <c r="E14" s="43"/>
      <c r="F14" s="47"/>
    </row>
    <row r="15" spans="1:6" x14ac:dyDescent="0.25">
      <c r="A15" s="4"/>
      <c r="B15" s="28"/>
      <c r="C15" s="4"/>
      <c r="D15" s="13"/>
      <c r="E15" s="43"/>
      <c r="F15" s="43"/>
    </row>
    <row r="16" spans="1:6" x14ac:dyDescent="0.25">
      <c r="A16" s="4"/>
      <c r="B16" s="28"/>
      <c r="C16" s="4"/>
      <c r="D16" s="13"/>
      <c r="E16" s="43"/>
      <c r="F16" s="43"/>
    </row>
    <row r="17" spans="1:6" x14ac:dyDescent="0.25">
      <c r="A17" s="4"/>
      <c r="B17" s="28"/>
      <c r="C17" s="4"/>
      <c r="D17" s="13"/>
      <c r="E17" s="43"/>
      <c r="F17" s="43"/>
    </row>
    <row r="18" spans="1:6" x14ac:dyDescent="0.25">
      <c r="A18" s="4"/>
      <c r="B18" s="28"/>
      <c r="C18" s="4"/>
      <c r="D18" s="13"/>
      <c r="E18" s="43"/>
      <c r="F18" s="47"/>
    </row>
    <row r="19" spans="1:6" x14ac:dyDescent="0.25">
      <c r="A19" s="4"/>
      <c r="B19" s="28"/>
      <c r="C19" s="4"/>
      <c r="D19" s="13"/>
      <c r="E19" s="43"/>
      <c r="F19" s="43"/>
    </row>
    <row r="20" spans="1:6" x14ac:dyDescent="0.25">
      <c r="A20" s="4"/>
      <c r="B20" s="28"/>
      <c r="C20" s="4"/>
      <c r="D20" s="13"/>
      <c r="E20" s="43"/>
      <c r="F20" s="43"/>
    </row>
    <row r="21" spans="1:6" x14ac:dyDescent="0.25">
      <c r="A21" s="4"/>
      <c r="B21" s="28"/>
      <c r="C21" s="4"/>
      <c r="D21" s="13"/>
      <c r="E21" s="43"/>
      <c r="F21" s="43"/>
    </row>
    <row r="22" spans="1:6" x14ac:dyDescent="0.25">
      <c r="A22" s="4"/>
      <c r="B22" s="28"/>
      <c r="C22" s="4"/>
      <c r="D22" s="13"/>
      <c r="E22" s="43"/>
      <c r="F22" s="43"/>
    </row>
    <row r="23" spans="1:6" x14ac:dyDescent="0.25">
      <c r="A23" s="4"/>
      <c r="B23" s="28"/>
      <c r="C23" s="4"/>
      <c r="D23" s="13"/>
      <c r="E23" s="43"/>
      <c r="F23" s="43"/>
    </row>
    <row r="24" spans="1:6" x14ac:dyDescent="0.25">
      <c r="A24" s="4"/>
      <c r="B24" s="28"/>
      <c r="C24" s="4"/>
      <c r="D24" s="13"/>
      <c r="E24" s="43"/>
      <c r="F24" s="47"/>
    </row>
    <row r="25" spans="1:6" x14ac:dyDescent="0.25">
      <c r="A25" s="4"/>
      <c r="B25" s="28"/>
      <c r="C25" s="4"/>
      <c r="D25" s="13"/>
      <c r="E25" s="43"/>
      <c r="F25" s="43"/>
    </row>
    <row r="26" spans="1:6" x14ac:dyDescent="0.25">
      <c r="A26" s="4"/>
      <c r="B26" s="28"/>
      <c r="C26" s="4"/>
      <c r="D26" s="13"/>
      <c r="E26" s="43"/>
      <c r="F26" s="47"/>
    </row>
    <row r="27" spans="1:6" x14ac:dyDescent="0.25">
      <c r="A27" s="4"/>
      <c r="B27" s="28"/>
      <c r="C27" s="4"/>
      <c r="D27" s="13"/>
      <c r="E27" s="43"/>
      <c r="F27" s="43"/>
    </row>
    <row r="28" spans="1:6" x14ac:dyDescent="0.25">
      <c r="A28" s="4"/>
      <c r="B28" s="28"/>
      <c r="C28" s="4"/>
      <c r="D28" s="13"/>
      <c r="E28" s="43"/>
      <c r="F28" s="43"/>
    </row>
    <row r="29" spans="1:6" x14ac:dyDescent="0.25">
      <c r="A29" s="4"/>
      <c r="B29" s="28"/>
      <c r="C29" s="4"/>
      <c r="D29" s="13"/>
      <c r="E29" s="43"/>
      <c r="F29" s="43"/>
    </row>
    <row r="30" spans="1:6" x14ac:dyDescent="0.25">
      <c r="A30" s="4"/>
      <c r="B30" s="28"/>
      <c r="C30" s="4"/>
      <c r="D30" s="13"/>
      <c r="E30" s="43"/>
      <c r="F30" s="43"/>
    </row>
    <row r="31" spans="1:6" x14ac:dyDescent="0.25">
      <c r="A31" s="4"/>
      <c r="B31" s="28"/>
      <c r="C31" s="4"/>
      <c r="D31" s="13"/>
      <c r="E31" s="43"/>
      <c r="F31" s="43"/>
    </row>
    <row r="32" spans="1:6" x14ac:dyDescent="0.25">
      <c r="A32" s="4"/>
      <c r="B32" s="28"/>
      <c r="C32" s="4"/>
      <c r="D32" s="13"/>
      <c r="E32" s="43"/>
      <c r="F32" s="43"/>
    </row>
    <row r="33" spans="1:6" x14ac:dyDescent="0.25">
      <c r="A33" s="4"/>
      <c r="B33" s="28"/>
      <c r="C33" s="4"/>
      <c r="D33" s="13"/>
      <c r="E33" s="43"/>
      <c r="F33" s="43"/>
    </row>
    <row r="34" spans="1:6" x14ac:dyDescent="0.25">
      <c r="A34" s="4"/>
      <c r="B34" s="28"/>
      <c r="C34" s="4"/>
      <c r="D34" s="13"/>
      <c r="E34" s="43"/>
      <c r="F34" s="43"/>
    </row>
    <row r="35" spans="1:6" x14ac:dyDescent="0.25">
      <c r="A35" s="4"/>
      <c r="B35" s="28"/>
      <c r="C35" s="4"/>
      <c r="D35" s="13"/>
      <c r="E35" s="43"/>
      <c r="F35" s="43"/>
    </row>
    <row r="36" spans="1:6" x14ac:dyDescent="0.25">
      <c r="A36" s="4"/>
      <c r="B36" s="28"/>
      <c r="C36" s="4"/>
      <c r="D36" s="13"/>
      <c r="E36" s="43"/>
      <c r="F36" s="43"/>
    </row>
    <row r="37" spans="1:6" x14ac:dyDescent="0.25">
      <c r="A37" s="4"/>
      <c r="B37" s="28"/>
      <c r="C37" s="4"/>
      <c r="D37" s="13"/>
      <c r="E37" s="43"/>
      <c r="F37" s="43"/>
    </row>
    <row r="38" spans="1:6" x14ac:dyDescent="0.25">
      <c r="A38" s="4"/>
      <c r="B38" s="28"/>
      <c r="C38" s="4"/>
      <c r="D38" s="13"/>
      <c r="E38" s="43"/>
      <c r="F38" s="43"/>
    </row>
    <row r="39" spans="1:6" x14ac:dyDescent="0.25">
      <c r="A39" s="4"/>
      <c r="B39" s="28"/>
      <c r="C39" s="4"/>
      <c r="D39" s="13"/>
      <c r="E39" s="43"/>
      <c r="F39" s="43"/>
    </row>
    <row r="40" spans="1:6" x14ac:dyDescent="0.25">
      <c r="A40" s="4"/>
      <c r="B40" s="28"/>
      <c r="C40" s="4"/>
      <c r="D40" s="13"/>
      <c r="E40" s="43"/>
      <c r="F40" s="43"/>
    </row>
    <row r="41" spans="1:6" x14ac:dyDescent="0.25">
      <c r="A41" s="4"/>
      <c r="B41" s="28"/>
      <c r="C41" s="4"/>
      <c r="D41" s="13"/>
      <c r="E41" s="43"/>
      <c r="F41" s="43"/>
    </row>
    <row r="42" spans="1:6" x14ac:dyDescent="0.25">
      <c r="A42" s="4"/>
      <c r="B42" s="28"/>
      <c r="C42" s="4"/>
      <c r="D42" s="13"/>
      <c r="E42" s="43"/>
      <c r="F42" s="43"/>
    </row>
    <row r="43" spans="1:6" x14ac:dyDescent="0.25">
      <c r="A43" s="4"/>
      <c r="B43" s="28"/>
      <c r="C43" s="4"/>
      <c r="D43" s="13"/>
      <c r="E43" s="43"/>
      <c r="F43" s="43"/>
    </row>
    <row r="44" spans="1:6" x14ac:dyDescent="0.25">
      <c r="A44" s="4"/>
      <c r="B44" s="28"/>
      <c r="C44" s="4"/>
      <c r="D44" s="13"/>
      <c r="E44" s="43"/>
      <c r="F44" s="43"/>
    </row>
    <row r="45" spans="1:6" x14ac:dyDescent="0.25">
      <c r="A45" s="4"/>
      <c r="B45" s="28"/>
      <c r="C45" s="4"/>
      <c r="D45" s="13"/>
      <c r="E45" s="43"/>
      <c r="F45" s="43"/>
    </row>
    <row r="46" spans="1:6" x14ac:dyDescent="0.25">
      <c r="A46" s="74"/>
      <c r="B46" s="33"/>
      <c r="C46" s="76"/>
      <c r="D46" s="76"/>
      <c r="E46" s="59"/>
      <c r="F46" s="59"/>
    </row>
    <row r="47" spans="1:6" x14ac:dyDescent="0.25">
      <c r="A47" s="77"/>
      <c r="B47" s="454" t="s">
        <v>14</v>
      </c>
      <c r="C47" s="455"/>
      <c r="D47" s="455"/>
      <c r="E47" s="456"/>
      <c r="F47" s="48">
        <f>SUM(F4:F45)</f>
        <v>100000</v>
      </c>
    </row>
    <row r="48" spans="1:6" x14ac:dyDescent="0.25">
      <c r="A48" s="79"/>
      <c r="B48" s="35"/>
      <c r="C48" s="81"/>
      <c r="D48" s="81"/>
      <c r="E48" s="60"/>
      <c r="F48" s="60"/>
    </row>
    <row r="49" spans="1:3" x14ac:dyDescent="0.25">
      <c r="A49" s="26"/>
      <c r="C49" s="85"/>
    </row>
  </sheetData>
  <mergeCells count="1">
    <mergeCell ref="B47:E47"/>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B RESURFACING
</oddHeader>
    <oddFooter>&amp;R&amp;8&amp;Z&amp;F</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F191D-FE3D-4094-A7E8-BFC38C2B028F}">
  <dimension ref="A1:F50"/>
  <sheetViews>
    <sheetView view="pageLayout" zoomScale="145" zoomScaleNormal="100" zoomScalePageLayoutView="145" workbookViewId="0">
      <selection activeCell="E6" sqref="E6"/>
    </sheetView>
  </sheetViews>
  <sheetFormatPr defaultRowHeight="15" x14ac:dyDescent="0.25"/>
  <cols>
    <col min="1" max="1" width="9.140625" style="20"/>
    <col min="2" max="2" width="33.7109375" style="5" customWidth="1"/>
    <col min="3" max="3" width="8.140625" style="5" customWidth="1"/>
    <col min="4" max="4" width="8.85546875" style="26" customWidth="1"/>
    <col min="5" max="5" width="12.7109375" style="5" bestFit="1" customWidth="1"/>
    <col min="6" max="6" width="13.28515625" style="5" customWidth="1"/>
  </cols>
  <sheetData>
    <row r="1" spans="1:6" x14ac:dyDescent="0.25">
      <c r="A1" s="16"/>
      <c r="B1" s="1"/>
      <c r="C1" s="1"/>
      <c r="D1" s="36"/>
      <c r="E1" s="3"/>
      <c r="F1" s="3"/>
    </row>
    <row r="2" spans="1:6" x14ac:dyDescent="0.25">
      <c r="A2" s="19" t="s">
        <v>0</v>
      </c>
      <c r="B2" s="4" t="s">
        <v>1</v>
      </c>
      <c r="C2" s="11" t="s">
        <v>2</v>
      </c>
      <c r="D2" s="13" t="s">
        <v>3</v>
      </c>
      <c r="E2" s="10" t="s">
        <v>4</v>
      </c>
      <c r="F2" s="10" t="s">
        <v>5</v>
      </c>
    </row>
    <row r="3" spans="1:6" x14ac:dyDescent="0.25">
      <c r="A3" s="18"/>
      <c r="B3" s="7"/>
      <c r="C3" s="7"/>
      <c r="D3" s="37"/>
      <c r="E3" s="9"/>
      <c r="F3" s="9"/>
    </row>
    <row r="4" spans="1:6" x14ac:dyDescent="0.25">
      <c r="A4" s="19" t="s">
        <v>1170</v>
      </c>
      <c r="B4" s="4" t="s">
        <v>588</v>
      </c>
      <c r="C4" s="4"/>
      <c r="D4" s="13"/>
      <c r="E4" s="6"/>
      <c r="F4" s="6"/>
    </row>
    <row r="5" spans="1:6" x14ac:dyDescent="0.25">
      <c r="A5" s="19"/>
      <c r="B5" s="4"/>
      <c r="C5" s="4"/>
      <c r="D5" s="13"/>
      <c r="E5" s="6"/>
      <c r="F5" s="6"/>
    </row>
    <row r="6" spans="1:6" x14ac:dyDescent="0.25">
      <c r="A6" s="19" t="s">
        <v>1171</v>
      </c>
      <c r="B6" s="4" t="s">
        <v>1375</v>
      </c>
      <c r="C6" s="4" t="s">
        <v>102</v>
      </c>
      <c r="D6" s="13">
        <v>1</v>
      </c>
      <c r="E6" s="43"/>
      <c r="F6" s="47" t="str">
        <f t="shared" ref="F6" si="0">IF(E6="-","Rate Only",IF(E6="","",ROUND($D6*E6,2)))</f>
        <v/>
      </c>
    </row>
    <row r="7" spans="1:6" x14ac:dyDescent="0.25">
      <c r="A7" s="19"/>
      <c r="B7" s="4"/>
      <c r="C7" s="4"/>
      <c r="D7" s="13"/>
      <c r="E7" s="6"/>
      <c r="F7" s="6"/>
    </row>
    <row r="8" spans="1:6" x14ac:dyDescent="0.25">
      <c r="A8" s="19"/>
      <c r="B8" s="4"/>
      <c r="C8" s="4"/>
      <c r="D8" s="13"/>
      <c r="E8" s="6"/>
      <c r="F8" s="6"/>
    </row>
    <row r="9" spans="1:6" x14ac:dyDescent="0.25">
      <c r="A9" s="19"/>
      <c r="B9" s="4"/>
      <c r="C9" s="4"/>
      <c r="D9" s="13"/>
      <c r="E9" s="6"/>
      <c r="F9" s="6"/>
    </row>
    <row r="10" spans="1:6" x14ac:dyDescent="0.25">
      <c r="A10" s="19"/>
      <c r="B10" s="4"/>
      <c r="C10" s="4"/>
      <c r="D10" s="13"/>
      <c r="E10" s="6"/>
      <c r="F10" s="6"/>
    </row>
    <row r="11" spans="1:6" x14ac:dyDescent="0.25">
      <c r="A11" s="19"/>
      <c r="B11" s="4"/>
      <c r="C11" s="4"/>
      <c r="D11" s="13"/>
      <c r="E11" s="6"/>
      <c r="F11" s="6"/>
    </row>
    <row r="12" spans="1:6" x14ac:dyDescent="0.25">
      <c r="A12" s="19"/>
      <c r="B12" s="4"/>
      <c r="C12" s="4"/>
      <c r="D12" s="13"/>
      <c r="E12" s="6"/>
      <c r="F12" s="6"/>
    </row>
    <row r="13" spans="1:6" x14ac:dyDescent="0.25">
      <c r="A13" s="19"/>
      <c r="B13" s="4"/>
      <c r="C13" s="4"/>
      <c r="D13" s="13"/>
      <c r="E13" s="6"/>
      <c r="F13" s="6"/>
    </row>
    <row r="14" spans="1:6" x14ac:dyDescent="0.25">
      <c r="A14" s="19"/>
      <c r="B14" s="4"/>
      <c r="C14" s="4"/>
      <c r="D14" s="13"/>
      <c r="E14" s="6"/>
      <c r="F14" s="6"/>
    </row>
    <row r="15" spans="1:6" x14ac:dyDescent="0.25">
      <c r="A15" s="19"/>
      <c r="B15" s="4"/>
      <c r="C15" s="4"/>
      <c r="D15" s="13"/>
      <c r="E15" s="6"/>
      <c r="F15" s="6"/>
    </row>
    <row r="16" spans="1:6" x14ac:dyDescent="0.25">
      <c r="A16" s="19"/>
      <c r="B16" s="4"/>
      <c r="C16" s="4"/>
      <c r="D16" s="13"/>
      <c r="E16" s="6"/>
      <c r="F16" s="6"/>
    </row>
    <row r="17" spans="1:6" x14ac:dyDescent="0.25">
      <c r="A17" s="19"/>
      <c r="B17" s="4"/>
      <c r="C17" s="4"/>
      <c r="D17" s="13"/>
      <c r="E17" s="6"/>
      <c r="F17" s="6"/>
    </row>
    <row r="18" spans="1:6" x14ac:dyDescent="0.25">
      <c r="A18" s="19"/>
      <c r="B18" s="4"/>
      <c r="C18" s="4"/>
      <c r="D18" s="13"/>
      <c r="E18" s="6"/>
      <c r="F18" s="6"/>
    </row>
    <row r="19" spans="1:6" x14ac:dyDescent="0.25">
      <c r="A19" s="19"/>
      <c r="B19" s="4"/>
      <c r="C19" s="4"/>
      <c r="D19" s="13"/>
      <c r="E19" s="6"/>
      <c r="F19" s="6"/>
    </row>
    <row r="20" spans="1:6" x14ac:dyDescent="0.25">
      <c r="A20" s="19"/>
      <c r="B20" s="4"/>
      <c r="C20" s="4"/>
      <c r="D20" s="13"/>
      <c r="E20" s="6"/>
      <c r="F20" s="6"/>
    </row>
    <row r="21" spans="1:6" x14ac:dyDescent="0.25">
      <c r="A21" s="19"/>
      <c r="B21" s="4"/>
      <c r="C21" s="4"/>
      <c r="D21" s="13"/>
      <c r="E21" s="6"/>
      <c r="F21" s="6"/>
    </row>
    <row r="22" spans="1:6" x14ac:dyDescent="0.25">
      <c r="A22" s="19"/>
      <c r="B22" s="4"/>
      <c r="C22" s="4"/>
      <c r="D22" s="13"/>
      <c r="E22" s="6"/>
      <c r="F22" s="6"/>
    </row>
    <row r="23" spans="1:6" x14ac:dyDescent="0.25">
      <c r="A23" s="19"/>
      <c r="B23" s="4"/>
      <c r="C23" s="4"/>
      <c r="D23" s="13"/>
      <c r="E23" s="6"/>
      <c r="F23" s="6"/>
    </row>
    <row r="24" spans="1:6" x14ac:dyDescent="0.25">
      <c r="A24" s="19"/>
      <c r="B24" s="4"/>
      <c r="C24" s="4"/>
      <c r="D24" s="13"/>
      <c r="E24" s="6"/>
      <c r="F24" s="6"/>
    </row>
    <row r="25" spans="1:6" x14ac:dyDescent="0.25">
      <c r="A25" s="19"/>
      <c r="B25" s="4"/>
      <c r="C25" s="4"/>
      <c r="D25" s="13"/>
      <c r="E25" s="6"/>
      <c r="F25" s="6"/>
    </row>
    <row r="26" spans="1:6" x14ac:dyDescent="0.25">
      <c r="A26" s="19"/>
      <c r="B26" s="4"/>
      <c r="C26" s="4"/>
      <c r="D26" s="13"/>
      <c r="E26" s="6"/>
      <c r="F26" s="6"/>
    </row>
    <row r="27" spans="1:6" x14ac:dyDescent="0.25">
      <c r="A27" s="19"/>
      <c r="B27" s="4"/>
      <c r="C27" s="4"/>
      <c r="D27" s="13"/>
      <c r="E27" s="6"/>
      <c r="F27" s="6"/>
    </row>
    <row r="28" spans="1:6" x14ac:dyDescent="0.25">
      <c r="A28" s="19"/>
      <c r="B28" s="4"/>
      <c r="C28" s="4"/>
      <c r="D28" s="13"/>
      <c r="E28" s="6"/>
      <c r="F28" s="6"/>
    </row>
    <row r="29" spans="1:6" x14ac:dyDescent="0.25">
      <c r="A29" s="19"/>
      <c r="B29" s="4"/>
      <c r="C29" s="4"/>
      <c r="D29" s="13"/>
      <c r="E29" s="6"/>
      <c r="F29" s="6"/>
    </row>
    <row r="30" spans="1:6" x14ac:dyDescent="0.25">
      <c r="A30" s="19"/>
      <c r="B30" s="4"/>
      <c r="C30" s="4"/>
      <c r="D30" s="13"/>
      <c r="E30" s="6"/>
      <c r="F30" s="6"/>
    </row>
    <row r="31" spans="1:6" x14ac:dyDescent="0.25">
      <c r="A31" s="19"/>
      <c r="B31" s="4"/>
      <c r="C31" s="4"/>
      <c r="D31" s="13"/>
      <c r="E31" s="6"/>
      <c r="F31" s="6"/>
    </row>
    <row r="32" spans="1:6" x14ac:dyDescent="0.25">
      <c r="A32" s="19"/>
      <c r="B32" s="4"/>
      <c r="C32" s="4"/>
      <c r="D32" s="13"/>
      <c r="E32" s="6"/>
      <c r="F32" s="6"/>
    </row>
    <row r="33" spans="1:6" x14ac:dyDescent="0.25">
      <c r="A33" s="19"/>
      <c r="B33" s="4"/>
      <c r="C33" s="4"/>
      <c r="D33" s="13"/>
      <c r="E33" s="6"/>
      <c r="F33" s="6"/>
    </row>
    <row r="34" spans="1:6" x14ac:dyDescent="0.25">
      <c r="A34" s="19"/>
      <c r="B34" s="4"/>
      <c r="C34" s="4"/>
      <c r="D34" s="13"/>
      <c r="E34" s="6"/>
      <c r="F34" s="6"/>
    </row>
    <row r="35" spans="1:6" x14ac:dyDescent="0.25">
      <c r="A35" s="19"/>
      <c r="B35" s="4"/>
      <c r="C35" s="4"/>
      <c r="D35" s="13"/>
      <c r="E35" s="6"/>
      <c r="F35" s="6"/>
    </row>
    <row r="36" spans="1:6" x14ac:dyDescent="0.25">
      <c r="A36" s="19"/>
      <c r="B36" s="4"/>
      <c r="C36" s="4"/>
      <c r="D36" s="13"/>
      <c r="E36" s="6"/>
      <c r="F36" s="6"/>
    </row>
    <row r="37" spans="1:6" x14ac:dyDescent="0.25">
      <c r="A37" s="19"/>
      <c r="B37" s="4"/>
      <c r="C37" s="4"/>
      <c r="D37" s="13"/>
      <c r="E37" s="6"/>
      <c r="F37" s="6"/>
    </row>
    <row r="38" spans="1:6" x14ac:dyDescent="0.25">
      <c r="A38" s="19"/>
      <c r="B38" s="4"/>
      <c r="C38" s="4"/>
      <c r="D38" s="13"/>
      <c r="E38" s="6"/>
      <c r="F38" s="6"/>
    </row>
    <row r="39" spans="1:6" x14ac:dyDescent="0.25">
      <c r="A39" s="19"/>
      <c r="B39" s="4"/>
      <c r="C39" s="4"/>
      <c r="D39" s="13"/>
      <c r="E39" s="6"/>
      <c r="F39" s="6"/>
    </row>
    <row r="40" spans="1:6" x14ac:dyDescent="0.25">
      <c r="A40" s="19"/>
      <c r="B40" s="4"/>
      <c r="C40" s="4"/>
      <c r="D40" s="13"/>
      <c r="E40" s="6"/>
      <c r="F40" s="6"/>
    </row>
    <row r="41" spans="1:6" x14ac:dyDescent="0.25">
      <c r="A41" s="19"/>
      <c r="B41" s="4"/>
      <c r="C41" s="4"/>
      <c r="D41" s="13"/>
      <c r="E41" s="6"/>
      <c r="F41" s="6"/>
    </row>
    <row r="42" spans="1:6" x14ac:dyDescent="0.25">
      <c r="A42" s="19"/>
      <c r="B42" s="4"/>
      <c r="C42" s="4"/>
      <c r="D42" s="13"/>
      <c r="E42" s="6"/>
      <c r="F42" s="6"/>
    </row>
    <row r="43" spans="1:6" x14ac:dyDescent="0.25">
      <c r="A43" s="19"/>
      <c r="B43" s="4"/>
      <c r="C43" s="4"/>
      <c r="D43" s="13"/>
      <c r="E43" s="6"/>
      <c r="F43" s="6"/>
    </row>
    <row r="44" spans="1:6" x14ac:dyDescent="0.25">
      <c r="A44" s="19"/>
      <c r="B44" s="4"/>
      <c r="C44" s="4"/>
      <c r="D44" s="13"/>
      <c r="E44" s="6"/>
      <c r="F44" s="6"/>
    </row>
    <row r="45" spans="1:6" x14ac:dyDescent="0.25">
      <c r="A45" s="19"/>
      <c r="B45" s="4"/>
      <c r="C45" s="4"/>
      <c r="D45" s="13"/>
      <c r="E45" s="6"/>
      <c r="F45" s="6"/>
    </row>
    <row r="46" spans="1:6" x14ac:dyDescent="0.25">
      <c r="A46" s="19"/>
      <c r="B46" s="4"/>
      <c r="C46" s="4"/>
      <c r="D46" s="13"/>
      <c r="E46" s="6"/>
      <c r="F46" s="6"/>
    </row>
    <row r="47" spans="1:6" x14ac:dyDescent="0.25">
      <c r="A47" s="74"/>
      <c r="B47" s="33"/>
      <c r="C47" s="76"/>
      <c r="D47" s="76"/>
      <c r="E47" s="59"/>
      <c r="F47" s="59"/>
    </row>
    <row r="48" spans="1:6" x14ac:dyDescent="0.25">
      <c r="A48" s="77"/>
      <c r="B48" s="454" t="s">
        <v>14</v>
      </c>
      <c r="C48" s="455"/>
      <c r="D48" s="455"/>
      <c r="E48" s="456"/>
      <c r="F48" s="48" t="str">
        <f>IF(SUM(F6:F46)&gt;0,SUM(F6:F46)," ")</f>
        <v xml:space="preserve"> </v>
      </c>
    </row>
    <row r="49" spans="1:6" x14ac:dyDescent="0.25">
      <c r="A49" s="79"/>
      <c r="B49" s="35"/>
      <c r="C49" s="81"/>
      <c r="D49" s="81"/>
      <c r="E49" s="60"/>
      <c r="F49" s="60"/>
    </row>
    <row r="50" spans="1:6" x14ac:dyDescent="0.25">
      <c r="C50" s="85"/>
    </row>
  </sheetData>
  <mergeCells count="1">
    <mergeCell ref="B48:E48"/>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B RESURFACING
</oddHeader>
    <oddFooter>&amp;R&amp;8&amp;Z&amp;F</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DC296-3CAE-4B06-8BA7-446EAD3C3E17}">
  <dimension ref="A1:C35"/>
  <sheetViews>
    <sheetView view="pageLayout" zoomScale="98" zoomScaleNormal="100" zoomScalePageLayoutView="98" workbookViewId="0">
      <selection activeCell="A26" sqref="A26"/>
    </sheetView>
  </sheetViews>
  <sheetFormatPr defaultRowHeight="15" x14ac:dyDescent="0.25"/>
  <cols>
    <col min="1" max="1" width="9.140625" style="57"/>
    <col min="2" max="2" width="49.42578125" style="30" customWidth="1"/>
    <col min="3" max="3" width="22" style="39" customWidth="1"/>
  </cols>
  <sheetData>
    <row r="1" spans="1:3" x14ac:dyDescent="0.25">
      <c r="A1" s="55"/>
      <c r="B1" s="114"/>
      <c r="C1" s="59"/>
    </row>
    <row r="2" spans="1:3" x14ac:dyDescent="0.25">
      <c r="A2" s="17" t="s">
        <v>585</v>
      </c>
      <c r="B2" s="41" t="s">
        <v>586</v>
      </c>
      <c r="C2" s="46" t="s">
        <v>587</v>
      </c>
    </row>
    <row r="3" spans="1:3" x14ac:dyDescent="0.25">
      <c r="A3" s="56"/>
      <c r="B3" s="42"/>
      <c r="C3" s="60"/>
    </row>
    <row r="4" spans="1:3" x14ac:dyDescent="0.25">
      <c r="A4" s="17" t="s">
        <v>1172</v>
      </c>
      <c r="B4" s="41" t="s">
        <v>22</v>
      </c>
      <c r="C4" s="43">
        <f>'B-1200'!F44</f>
        <v>50000</v>
      </c>
    </row>
    <row r="5" spans="1:3" x14ac:dyDescent="0.25">
      <c r="A5" s="17"/>
      <c r="B5" s="41"/>
      <c r="C5" s="43"/>
    </row>
    <row r="6" spans="1:3" x14ac:dyDescent="0.25">
      <c r="A6" s="17" t="s">
        <v>1173</v>
      </c>
      <c r="B6" s="41" t="s">
        <v>104</v>
      </c>
      <c r="C6" s="43">
        <f>'B-1500'!F89</f>
        <v>200000</v>
      </c>
    </row>
    <row r="7" spans="1:3" x14ac:dyDescent="0.25">
      <c r="A7" s="17"/>
      <c r="B7" s="41"/>
      <c r="C7" s="43"/>
    </row>
    <row r="8" spans="1:3" x14ac:dyDescent="0.25">
      <c r="A8" s="17" t="s">
        <v>1174</v>
      </c>
      <c r="B8" s="41" t="s">
        <v>594</v>
      </c>
      <c r="C8" s="43">
        <f>'B-1700'!F40</f>
        <v>30000</v>
      </c>
    </row>
    <row r="9" spans="1:3" x14ac:dyDescent="0.25">
      <c r="A9" s="17"/>
      <c r="B9" s="41"/>
      <c r="C9" s="43"/>
    </row>
    <row r="10" spans="1:3" x14ac:dyDescent="0.25">
      <c r="A10" s="17" t="s">
        <v>1175</v>
      </c>
      <c r="B10" s="41" t="s">
        <v>500</v>
      </c>
      <c r="C10" s="43" t="str">
        <f>'B-3800'!F44</f>
        <v xml:space="preserve"> </v>
      </c>
    </row>
    <row r="11" spans="1:3" x14ac:dyDescent="0.25">
      <c r="A11" s="17"/>
      <c r="B11" s="41"/>
      <c r="C11" s="43"/>
    </row>
    <row r="12" spans="1:3" x14ac:dyDescent="0.25">
      <c r="A12" s="17" t="s">
        <v>1176</v>
      </c>
      <c r="B12" s="41" t="s">
        <v>1138</v>
      </c>
      <c r="C12" s="43" t="str">
        <f>'B-3900'!F43</f>
        <v xml:space="preserve"> </v>
      </c>
    </row>
    <row r="13" spans="1:3" x14ac:dyDescent="0.25">
      <c r="A13" s="17"/>
      <c r="B13" s="41"/>
      <c r="C13" s="43"/>
    </row>
    <row r="14" spans="1:3" x14ac:dyDescent="0.25">
      <c r="A14" s="17" t="s">
        <v>1177</v>
      </c>
      <c r="B14" s="41" t="s">
        <v>510</v>
      </c>
      <c r="C14" s="43" t="str">
        <f>'B-4100'!F46</f>
        <v xml:space="preserve"> </v>
      </c>
    </row>
    <row r="15" spans="1:3" x14ac:dyDescent="0.25">
      <c r="A15" s="17"/>
      <c r="B15" s="41"/>
      <c r="C15" s="43"/>
    </row>
    <row r="16" spans="1:3" x14ac:dyDescent="0.25">
      <c r="A16" s="17" t="s">
        <v>1178</v>
      </c>
      <c r="B16" s="41" t="s">
        <v>595</v>
      </c>
      <c r="C16" s="43">
        <f>'B-4200'!F86</f>
        <v>1500000</v>
      </c>
    </row>
    <row r="17" spans="1:3" x14ac:dyDescent="0.25">
      <c r="A17" s="17"/>
      <c r="B17" s="41"/>
      <c r="C17" s="43"/>
    </row>
    <row r="18" spans="1:3" x14ac:dyDescent="0.25">
      <c r="A18" s="17" t="s">
        <v>1371</v>
      </c>
      <c r="B18" s="41" t="s">
        <v>1362</v>
      </c>
      <c r="C18" s="43" t="str">
        <f>'B-4400'!F45</f>
        <v xml:space="preserve"> </v>
      </c>
    </row>
    <row r="19" spans="1:3" x14ac:dyDescent="0.25">
      <c r="A19" s="17"/>
      <c r="B19" s="41"/>
      <c r="C19" s="43"/>
    </row>
    <row r="20" spans="1:3" ht="26.25" x14ac:dyDescent="0.25">
      <c r="A20" s="77" t="s">
        <v>1179</v>
      </c>
      <c r="B20" s="41" t="s">
        <v>1153</v>
      </c>
      <c r="C20" s="43" t="str">
        <f>'B-4800'!F45</f>
        <v xml:space="preserve"> </v>
      </c>
    </row>
    <row r="21" spans="1:3" x14ac:dyDescent="0.25">
      <c r="A21" s="17"/>
      <c r="B21" s="41"/>
      <c r="C21" s="43"/>
    </row>
    <row r="22" spans="1:3" x14ac:dyDescent="0.25">
      <c r="A22" s="17" t="s">
        <v>1180</v>
      </c>
      <c r="B22" s="41" t="s">
        <v>597</v>
      </c>
      <c r="C22" s="43" t="str">
        <f>'B-5700'!F89</f>
        <v xml:space="preserve"> </v>
      </c>
    </row>
    <row r="23" spans="1:3" x14ac:dyDescent="0.25">
      <c r="A23" s="17"/>
      <c r="B23" s="41"/>
      <c r="C23" s="43"/>
    </row>
    <row r="24" spans="1:3" x14ac:dyDescent="0.25">
      <c r="A24" s="17" t="s">
        <v>1181</v>
      </c>
      <c r="B24" s="41" t="s">
        <v>598</v>
      </c>
      <c r="C24" s="43" t="str">
        <f>'B-5800'!F46</f>
        <v xml:space="preserve"> </v>
      </c>
    </row>
    <row r="25" spans="1:3" x14ac:dyDescent="0.25">
      <c r="A25" s="17"/>
      <c r="B25" s="41"/>
      <c r="C25" s="43"/>
    </row>
    <row r="26" spans="1:3" ht="26.25" x14ac:dyDescent="0.25">
      <c r="A26" s="77" t="s">
        <v>1182</v>
      </c>
      <c r="B26" s="41" t="s">
        <v>599</v>
      </c>
      <c r="C26" s="43" t="str">
        <f>'B-5900'!F46</f>
        <v xml:space="preserve"> </v>
      </c>
    </row>
    <row r="27" spans="1:3" x14ac:dyDescent="0.25">
      <c r="A27" s="17"/>
      <c r="B27" s="41"/>
      <c r="C27" s="43"/>
    </row>
    <row r="28" spans="1:3" x14ac:dyDescent="0.25">
      <c r="A28" s="17" t="s">
        <v>1183</v>
      </c>
      <c r="B28" s="41" t="s">
        <v>600</v>
      </c>
      <c r="C28" s="43">
        <f>'B-8100'!F47</f>
        <v>100000</v>
      </c>
    </row>
    <row r="29" spans="1:3" x14ac:dyDescent="0.25">
      <c r="A29" s="17"/>
      <c r="B29" s="41"/>
      <c r="C29" s="43"/>
    </row>
    <row r="30" spans="1:3" x14ac:dyDescent="0.25">
      <c r="A30" s="17" t="s">
        <v>1346</v>
      </c>
      <c r="B30" s="41" t="s">
        <v>588</v>
      </c>
      <c r="C30" s="43" t="str">
        <f>'B-8500B'!F48</f>
        <v xml:space="preserve"> </v>
      </c>
    </row>
    <row r="31" spans="1:3" x14ac:dyDescent="0.25">
      <c r="A31" s="56"/>
      <c r="B31" s="42"/>
      <c r="C31" s="60"/>
    </row>
    <row r="32" spans="1:3" x14ac:dyDescent="0.25">
      <c r="A32" s="55"/>
      <c r="B32" s="114"/>
      <c r="C32" s="59"/>
    </row>
    <row r="33" spans="1:3" x14ac:dyDescent="0.25">
      <c r="A33" s="17"/>
      <c r="B33" s="41" t="s">
        <v>601</v>
      </c>
      <c r="C33" s="48">
        <f>SUM(C4:C30)</f>
        <v>1880000</v>
      </c>
    </row>
    <row r="34" spans="1:3" x14ac:dyDescent="0.25">
      <c r="A34" s="56"/>
      <c r="B34" s="42"/>
      <c r="C34" s="60"/>
    </row>
    <row r="35" spans="1:3" x14ac:dyDescent="0.25">
      <c r="B35" s="85"/>
    </row>
  </sheetData>
  <pageMargins left="0.7" right="0.7" top="0.83333333333333337" bottom="0.75" header="0.3" footer="0.3"/>
  <pageSetup paperSize="9" orientation="portrait" r:id="rId1"/>
  <headerFooter>
    <oddHeader xml:space="preserve">&amp;L&amp;8BAKWENA PLATINUM CORRIDOR CONCESSIONAIRE (PTY) LTD
CONTRACT NO: BPCC-2024/UG/HS18-HS20/001 - Option 1
SECTION B RESURFACING
</oddHeader>
    <oddFooter>&amp;R&amp;8&amp;Z&amp;F</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C2D8C-52AE-4547-814A-0356E272FAEE}">
  <dimension ref="A1:F255"/>
  <sheetViews>
    <sheetView view="pageLayout" topLeftCell="A230" zoomScale="115" zoomScaleNormal="100" zoomScalePageLayoutView="115" workbookViewId="0">
      <selection activeCell="E221" sqref="E221:E229"/>
    </sheetView>
  </sheetViews>
  <sheetFormatPr defaultRowHeight="15" x14ac:dyDescent="0.25"/>
  <cols>
    <col min="1" max="1" width="9.140625" style="20"/>
    <col min="2" max="2" width="33.7109375" style="5" customWidth="1"/>
    <col min="3" max="3" width="8.140625" style="5" customWidth="1"/>
    <col min="4" max="4" width="8.85546875" style="26" customWidth="1"/>
    <col min="5" max="5" width="12.7109375" style="5" bestFit="1" customWidth="1"/>
    <col min="6" max="6" width="13.28515625" style="5" customWidth="1"/>
  </cols>
  <sheetData>
    <row r="1" spans="1:6" x14ac:dyDescent="0.25">
      <c r="A1" s="16"/>
      <c r="B1" s="1"/>
      <c r="C1" s="1"/>
      <c r="D1" s="36"/>
      <c r="E1" s="3"/>
      <c r="F1" s="3"/>
    </row>
    <row r="2" spans="1:6" x14ac:dyDescent="0.25">
      <c r="A2" s="19" t="s">
        <v>0</v>
      </c>
      <c r="B2" s="4" t="s">
        <v>1</v>
      </c>
      <c r="C2" s="11" t="s">
        <v>2</v>
      </c>
      <c r="D2" s="13" t="s">
        <v>3</v>
      </c>
      <c r="E2" s="10" t="s">
        <v>4</v>
      </c>
      <c r="F2" s="10" t="s">
        <v>5</v>
      </c>
    </row>
    <row r="3" spans="1:6" x14ac:dyDescent="0.25">
      <c r="A3" s="19"/>
      <c r="B3" s="4"/>
      <c r="C3" s="4"/>
      <c r="D3" s="13"/>
      <c r="E3" s="6"/>
      <c r="F3" s="9"/>
    </row>
    <row r="4" spans="1:6" ht="26.25" x14ac:dyDescent="0.25">
      <c r="A4" s="378" t="s">
        <v>1184</v>
      </c>
      <c r="B4" s="342" t="s">
        <v>1185</v>
      </c>
      <c r="C4" s="1"/>
      <c r="D4" s="24"/>
      <c r="E4" s="12"/>
      <c r="F4" s="6"/>
    </row>
    <row r="5" spans="1:6" x14ac:dyDescent="0.25">
      <c r="A5" s="19"/>
      <c r="B5" s="4"/>
      <c r="C5" s="4"/>
      <c r="D5" s="11"/>
      <c r="E5" s="15"/>
      <c r="F5" s="6"/>
    </row>
    <row r="6" spans="1:6" ht="25.5" x14ac:dyDescent="0.25">
      <c r="A6" s="379" t="s">
        <v>1285</v>
      </c>
      <c r="B6" s="380" t="s">
        <v>596</v>
      </c>
      <c r="C6" s="271"/>
      <c r="D6" s="272"/>
      <c r="E6" s="40"/>
      <c r="F6" s="47"/>
    </row>
    <row r="7" spans="1:6" x14ac:dyDescent="0.25">
      <c r="A7" s="265"/>
      <c r="B7" s="266"/>
      <c r="C7" s="267"/>
      <c r="D7" s="268"/>
      <c r="E7" s="6"/>
      <c r="F7" s="6"/>
    </row>
    <row r="8" spans="1:6" x14ac:dyDescent="0.25">
      <c r="A8" s="269">
        <v>51.02</v>
      </c>
      <c r="B8" s="269" t="s">
        <v>921</v>
      </c>
      <c r="C8" s="260"/>
      <c r="D8" s="268"/>
      <c r="E8" s="6"/>
      <c r="F8" s="6"/>
    </row>
    <row r="9" spans="1:6" x14ac:dyDescent="0.25">
      <c r="A9" s="269"/>
      <c r="B9" s="269"/>
      <c r="C9" s="267"/>
      <c r="D9" s="229"/>
      <c r="E9" s="6"/>
      <c r="F9" s="6"/>
    </row>
    <row r="10" spans="1:6" ht="25.5" x14ac:dyDescent="0.25">
      <c r="A10" s="269"/>
      <c r="B10" s="231" t="s">
        <v>922</v>
      </c>
      <c r="C10" s="228" t="s">
        <v>730</v>
      </c>
      <c r="D10" s="229">
        <v>30</v>
      </c>
      <c r="E10" s="52"/>
      <c r="F10" s="47" t="str">
        <f t="shared" ref="F10:F37" si="0">IF(E10="-","Rate Only",IF(E10="","",ROUND($D10*E10,2)))</f>
        <v/>
      </c>
    </row>
    <row r="11" spans="1:6" x14ac:dyDescent="0.25">
      <c r="A11" s="269"/>
      <c r="B11" s="270"/>
      <c r="C11" s="228"/>
      <c r="D11" s="229"/>
      <c r="E11" s="6"/>
      <c r="F11" s="47" t="str">
        <f t="shared" si="0"/>
        <v/>
      </c>
    </row>
    <row r="12" spans="1:6" ht="17.25" x14ac:dyDescent="0.25">
      <c r="A12" s="269"/>
      <c r="B12" s="231" t="s">
        <v>923</v>
      </c>
      <c r="C12" s="228" t="s">
        <v>731</v>
      </c>
      <c r="D12" s="229">
        <v>50</v>
      </c>
      <c r="E12" s="43"/>
      <c r="F12" s="47" t="str">
        <f t="shared" si="0"/>
        <v/>
      </c>
    </row>
    <row r="13" spans="1:6" x14ac:dyDescent="0.25">
      <c r="A13" s="269"/>
      <c r="B13" s="269"/>
      <c r="C13" s="267"/>
      <c r="D13" s="268"/>
      <c r="E13" s="6"/>
      <c r="F13" s="47" t="str">
        <f t="shared" si="0"/>
        <v/>
      </c>
    </row>
    <row r="14" spans="1:6" x14ac:dyDescent="0.25">
      <c r="A14" s="269">
        <v>51.07</v>
      </c>
      <c r="B14" s="269" t="s">
        <v>924</v>
      </c>
      <c r="C14" s="267" t="s">
        <v>927</v>
      </c>
      <c r="D14" s="268">
        <v>45</v>
      </c>
      <c r="E14" s="52"/>
      <c r="F14" s="47" t="str">
        <f t="shared" si="0"/>
        <v/>
      </c>
    </row>
    <row r="15" spans="1:6" x14ac:dyDescent="0.25">
      <c r="A15" s="230"/>
      <c r="B15" s="231"/>
      <c r="C15" s="228"/>
      <c r="D15" s="229"/>
      <c r="E15" s="6"/>
      <c r="F15" s="47" t="str">
        <f t="shared" si="0"/>
        <v/>
      </c>
    </row>
    <row r="16" spans="1:6" x14ac:dyDescent="0.25">
      <c r="A16" s="330" t="s">
        <v>1286</v>
      </c>
      <c r="B16" s="332" t="s">
        <v>784</v>
      </c>
      <c r="C16" s="228"/>
      <c r="D16" s="229"/>
      <c r="E16" s="6"/>
      <c r="F16" s="47" t="str">
        <f t="shared" si="0"/>
        <v/>
      </c>
    </row>
    <row r="17" spans="1:6" x14ac:dyDescent="0.25">
      <c r="A17" s="226"/>
      <c r="B17" s="227"/>
      <c r="C17" s="228"/>
      <c r="D17" s="229"/>
      <c r="E17" s="6"/>
      <c r="F17" s="47" t="str">
        <f t="shared" si="0"/>
        <v/>
      </c>
    </row>
    <row r="18" spans="1:6" x14ac:dyDescent="0.25">
      <c r="A18" s="230">
        <v>61.02</v>
      </c>
      <c r="B18" s="231" t="s">
        <v>785</v>
      </c>
      <c r="C18" s="228"/>
      <c r="D18" s="229"/>
      <c r="E18" s="6"/>
      <c r="F18" s="47" t="str">
        <f t="shared" si="0"/>
        <v/>
      </c>
    </row>
    <row r="19" spans="1:6" x14ac:dyDescent="0.25">
      <c r="A19" s="230"/>
      <c r="B19" s="231"/>
      <c r="C19" s="228"/>
      <c r="D19" s="229"/>
      <c r="E19" s="6"/>
      <c r="F19" s="47" t="str">
        <f t="shared" si="0"/>
        <v/>
      </c>
    </row>
    <row r="20" spans="1:6" ht="38.25" x14ac:dyDescent="0.25">
      <c r="A20" s="230"/>
      <c r="B20" s="231" t="s">
        <v>786</v>
      </c>
      <c r="C20" s="228"/>
      <c r="D20" s="229"/>
      <c r="E20" s="6"/>
      <c r="F20" s="47" t="str">
        <f t="shared" si="0"/>
        <v/>
      </c>
    </row>
    <row r="21" spans="1:6" x14ac:dyDescent="0.25">
      <c r="A21" s="230"/>
      <c r="B21" s="231" t="s">
        <v>787</v>
      </c>
      <c r="C21" s="228" t="s">
        <v>925</v>
      </c>
      <c r="D21" s="229">
        <v>700</v>
      </c>
      <c r="E21" s="52"/>
      <c r="F21" s="47" t="str">
        <f t="shared" si="0"/>
        <v/>
      </c>
    </row>
    <row r="22" spans="1:6" x14ac:dyDescent="0.25">
      <c r="A22" s="230"/>
      <c r="B22" s="231"/>
      <c r="C22" s="228"/>
      <c r="D22" s="229"/>
      <c r="E22" s="6"/>
      <c r="F22" s="47" t="str">
        <f t="shared" si="0"/>
        <v/>
      </c>
    </row>
    <row r="23" spans="1:6" ht="38.25" x14ac:dyDescent="0.25">
      <c r="A23" s="230"/>
      <c r="B23" s="231" t="s">
        <v>790</v>
      </c>
      <c r="C23" s="228" t="s">
        <v>925</v>
      </c>
      <c r="D23" s="229">
        <v>50</v>
      </c>
      <c r="E23" s="52"/>
      <c r="F23" s="47" t="str">
        <f t="shared" si="0"/>
        <v/>
      </c>
    </row>
    <row r="24" spans="1:6" x14ac:dyDescent="0.25">
      <c r="A24" s="230"/>
      <c r="B24" s="231"/>
      <c r="C24" s="228"/>
      <c r="D24" s="229"/>
      <c r="E24" s="6"/>
      <c r="F24" s="47" t="str">
        <f t="shared" si="0"/>
        <v/>
      </c>
    </row>
    <row r="25" spans="1:6" ht="51" x14ac:dyDescent="0.25">
      <c r="A25" s="230"/>
      <c r="B25" s="231" t="s">
        <v>791</v>
      </c>
      <c r="C25" s="228" t="s">
        <v>925</v>
      </c>
      <c r="D25" s="229">
        <v>50</v>
      </c>
      <c r="E25" s="52"/>
      <c r="F25" s="47" t="str">
        <f t="shared" si="0"/>
        <v/>
      </c>
    </row>
    <row r="26" spans="1:6" x14ac:dyDescent="0.25">
      <c r="A26" s="230"/>
      <c r="B26" s="231"/>
      <c r="C26" s="228"/>
      <c r="D26" s="229"/>
      <c r="E26" s="6"/>
      <c r="F26" s="47" t="str">
        <f t="shared" si="0"/>
        <v/>
      </c>
    </row>
    <row r="27" spans="1:6" ht="25.5" x14ac:dyDescent="0.25">
      <c r="A27" s="230"/>
      <c r="B27" s="231" t="s">
        <v>792</v>
      </c>
      <c r="C27" s="228" t="s">
        <v>925</v>
      </c>
      <c r="D27" s="229">
        <v>50</v>
      </c>
      <c r="E27" s="52"/>
      <c r="F27" s="47" t="str">
        <f t="shared" si="0"/>
        <v/>
      </c>
    </row>
    <row r="28" spans="1:6" x14ac:dyDescent="0.25">
      <c r="A28" s="234"/>
      <c r="B28" s="232"/>
      <c r="C28" s="235"/>
      <c r="D28" s="236"/>
      <c r="E28" s="6"/>
      <c r="F28" s="47" t="str">
        <f t="shared" si="0"/>
        <v/>
      </c>
    </row>
    <row r="29" spans="1:6" x14ac:dyDescent="0.25">
      <c r="A29" s="230">
        <v>61.03</v>
      </c>
      <c r="B29" s="231" t="s">
        <v>793</v>
      </c>
      <c r="C29" s="228"/>
      <c r="D29" s="229"/>
      <c r="E29" s="6"/>
      <c r="F29" s="47" t="str">
        <f t="shared" si="0"/>
        <v/>
      </c>
    </row>
    <row r="30" spans="1:6" x14ac:dyDescent="0.25">
      <c r="A30" s="230"/>
      <c r="B30" s="231"/>
      <c r="C30" s="228"/>
      <c r="D30" s="229"/>
      <c r="E30" s="6"/>
      <c r="F30" s="47" t="str">
        <f t="shared" si="0"/>
        <v/>
      </c>
    </row>
    <row r="31" spans="1:6" x14ac:dyDescent="0.25">
      <c r="A31" s="230"/>
      <c r="B31" s="231" t="s">
        <v>794</v>
      </c>
      <c r="C31" s="228" t="s">
        <v>50</v>
      </c>
      <c r="D31" s="229">
        <v>1</v>
      </c>
      <c r="E31" s="52"/>
      <c r="F31" s="47" t="str">
        <f t="shared" si="0"/>
        <v/>
      </c>
    </row>
    <row r="32" spans="1:6" x14ac:dyDescent="0.25">
      <c r="A32" s="230"/>
      <c r="B32" s="231"/>
      <c r="C32" s="228"/>
      <c r="D32" s="229"/>
      <c r="E32" s="6"/>
      <c r="F32" s="47" t="str">
        <f t="shared" si="0"/>
        <v/>
      </c>
    </row>
    <row r="33" spans="1:6" x14ac:dyDescent="0.25">
      <c r="A33" s="230">
        <v>61.04</v>
      </c>
      <c r="B33" s="231" t="s">
        <v>795</v>
      </c>
      <c r="C33" s="228"/>
      <c r="D33" s="229"/>
      <c r="E33" s="6"/>
      <c r="F33" s="47" t="str">
        <f t="shared" si="0"/>
        <v/>
      </c>
    </row>
    <row r="34" spans="1:6" x14ac:dyDescent="0.25">
      <c r="A34" s="230"/>
      <c r="B34" s="231"/>
      <c r="C34" s="228"/>
      <c r="D34" s="229"/>
      <c r="E34" s="6"/>
      <c r="F34" s="47" t="str">
        <f t="shared" si="0"/>
        <v/>
      </c>
    </row>
    <row r="35" spans="1:6" x14ac:dyDescent="0.25">
      <c r="A35" s="230"/>
      <c r="B35" s="231" t="s">
        <v>796</v>
      </c>
      <c r="C35" s="228" t="s">
        <v>925</v>
      </c>
      <c r="D35" s="229">
        <v>500</v>
      </c>
      <c r="E35" s="52"/>
      <c r="F35" s="47" t="str">
        <f t="shared" si="0"/>
        <v/>
      </c>
    </row>
    <row r="36" spans="1:6" x14ac:dyDescent="0.25">
      <c r="A36" s="230"/>
      <c r="B36" s="231"/>
      <c r="C36" s="228"/>
      <c r="D36" s="229"/>
      <c r="E36" s="6"/>
      <c r="F36" s="47" t="str">
        <f t="shared" si="0"/>
        <v/>
      </c>
    </row>
    <row r="37" spans="1:6" x14ac:dyDescent="0.25">
      <c r="A37" s="230"/>
      <c r="B37" s="231" t="s">
        <v>926</v>
      </c>
      <c r="C37" s="228" t="s">
        <v>925</v>
      </c>
      <c r="D37" s="229">
        <v>130</v>
      </c>
      <c r="E37" s="52"/>
      <c r="F37" s="47" t="str">
        <f t="shared" si="0"/>
        <v/>
      </c>
    </row>
    <row r="38" spans="1:6" x14ac:dyDescent="0.25">
      <c r="A38" s="19"/>
      <c r="B38" s="4"/>
      <c r="C38" s="4"/>
      <c r="D38" s="13"/>
      <c r="E38" s="6"/>
      <c r="F38" s="6"/>
    </row>
    <row r="39" spans="1:6" x14ac:dyDescent="0.25">
      <c r="A39" s="74"/>
      <c r="B39" s="33"/>
      <c r="C39" s="76"/>
      <c r="D39" s="76"/>
      <c r="E39" s="59"/>
      <c r="F39" s="59"/>
    </row>
    <row r="40" spans="1:6" x14ac:dyDescent="0.25">
      <c r="A40" s="77"/>
      <c r="B40" s="460" t="s">
        <v>33</v>
      </c>
      <c r="C40" s="461"/>
      <c r="D40" s="461"/>
      <c r="E40" s="462"/>
      <c r="F40" s="48" t="str">
        <f>IF(SUM(F6:F38)&gt;0,SUM(F6:F38)," ")</f>
        <v xml:space="preserve"> </v>
      </c>
    </row>
    <row r="41" spans="1:6" x14ac:dyDescent="0.25">
      <c r="A41" s="79"/>
      <c r="B41" s="35"/>
      <c r="C41" s="81"/>
      <c r="D41" s="81"/>
      <c r="E41" s="60"/>
      <c r="F41" s="60"/>
    </row>
    <row r="42" spans="1:6" x14ac:dyDescent="0.25">
      <c r="C42" s="85"/>
    </row>
    <row r="43" spans="1:6" x14ac:dyDescent="0.25">
      <c r="A43" s="16"/>
      <c r="B43" s="1"/>
      <c r="C43" s="1"/>
      <c r="D43" s="36"/>
      <c r="E43" s="3"/>
      <c r="F43" s="3"/>
    </row>
    <row r="44" spans="1:6" x14ac:dyDescent="0.25">
      <c r="A44" s="19" t="s">
        <v>0</v>
      </c>
      <c r="B44" s="4" t="s">
        <v>1</v>
      </c>
      <c r="C44" s="11" t="s">
        <v>2</v>
      </c>
      <c r="D44" s="13" t="s">
        <v>3</v>
      </c>
      <c r="E44" s="10" t="s">
        <v>4</v>
      </c>
      <c r="F44" s="10" t="s">
        <v>5</v>
      </c>
    </row>
    <row r="45" spans="1:6" x14ac:dyDescent="0.25">
      <c r="A45" s="18"/>
      <c r="B45" s="7"/>
      <c r="C45" s="7"/>
      <c r="D45" s="37"/>
      <c r="E45" s="9"/>
      <c r="F45" s="9"/>
    </row>
    <row r="46" spans="1:6" x14ac:dyDescent="0.25">
      <c r="A46" s="74"/>
      <c r="B46" s="64"/>
      <c r="C46" s="75"/>
      <c r="D46" s="76"/>
      <c r="E46" s="67"/>
      <c r="F46" s="67"/>
    </row>
    <row r="47" spans="1:6" x14ac:dyDescent="0.25">
      <c r="A47" s="77"/>
      <c r="B47" s="460" t="s">
        <v>34</v>
      </c>
      <c r="C47" s="461"/>
      <c r="D47" s="461"/>
      <c r="E47" s="462"/>
      <c r="F47" s="52" t="str">
        <f>F40</f>
        <v xml:space="preserve"> </v>
      </c>
    </row>
    <row r="48" spans="1:6" x14ac:dyDescent="0.25">
      <c r="A48" s="79"/>
      <c r="B48" s="70"/>
      <c r="C48" s="80"/>
      <c r="D48" s="81"/>
      <c r="E48" s="73"/>
      <c r="F48" s="73"/>
    </row>
    <row r="49" spans="1:6" ht="25.5" x14ac:dyDescent="0.25">
      <c r="A49" s="230" t="s">
        <v>798</v>
      </c>
      <c r="B49" s="231" t="s">
        <v>800</v>
      </c>
      <c r="C49" s="228" t="s">
        <v>925</v>
      </c>
      <c r="D49" s="229">
        <v>960</v>
      </c>
      <c r="E49" s="52"/>
      <c r="F49" s="47" t="str">
        <f t="shared" ref="F49:F79" si="1">IF(E49="-","Rate Only",IF(E49="","",ROUND($D49*E49,2)))</f>
        <v/>
      </c>
    </row>
    <row r="50" spans="1:6" x14ac:dyDescent="0.25">
      <c r="A50" s="230"/>
      <c r="B50" s="231"/>
      <c r="C50" s="228"/>
      <c r="D50" s="229"/>
      <c r="E50" s="6"/>
      <c r="F50" s="47" t="str">
        <f t="shared" si="1"/>
        <v/>
      </c>
    </row>
    <row r="51" spans="1:6" ht="51" x14ac:dyDescent="0.25">
      <c r="A51" s="230">
        <v>61.06</v>
      </c>
      <c r="B51" s="231" t="s">
        <v>799</v>
      </c>
      <c r="C51" s="228" t="s">
        <v>928</v>
      </c>
      <c r="D51" s="229">
        <v>2000</v>
      </c>
      <c r="E51" s="52"/>
      <c r="F51" s="47" t="str">
        <f t="shared" si="1"/>
        <v/>
      </c>
    </row>
    <row r="52" spans="1:6" x14ac:dyDescent="0.25">
      <c r="A52" s="230"/>
      <c r="B52" s="231"/>
      <c r="C52" s="228"/>
      <c r="D52" s="229"/>
      <c r="E52" s="6"/>
      <c r="F52" s="47" t="str">
        <f t="shared" si="1"/>
        <v/>
      </c>
    </row>
    <row r="53" spans="1:6" x14ac:dyDescent="0.25">
      <c r="A53" s="230">
        <v>61.08</v>
      </c>
      <c r="B53" s="231" t="s">
        <v>804</v>
      </c>
      <c r="C53" s="228"/>
      <c r="D53" s="229"/>
      <c r="E53" s="6"/>
      <c r="F53" s="47" t="str">
        <f t="shared" si="1"/>
        <v/>
      </c>
    </row>
    <row r="54" spans="1:6" x14ac:dyDescent="0.25">
      <c r="A54" s="230"/>
      <c r="B54" s="231"/>
      <c r="C54" s="228"/>
      <c r="D54" s="229"/>
      <c r="E54" s="6"/>
      <c r="F54" s="47" t="str">
        <f t="shared" si="1"/>
        <v/>
      </c>
    </row>
    <row r="55" spans="1:6" ht="25.5" x14ac:dyDescent="0.25">
      <c r="A55" s="230"/>
      <c r="B55" s="231" t="s">
        <v>929</v>
      </c>
      <c r="C55" s="228" t="s">
        <v>925</v>
      </c>
      <c r="D55" s="229">
        <v>30</v>
      </c>
      <c r="E55" s="52"/>
      <c r="F55" s="47" t="str">
        <f t="shared" si="1"/>
        <v/>
      </c>
    </row>
    <row r="56" spans="1:6" x14ac:dyDescent="0.25">
      <c r="A56" s="230"/>
      <c r="B56" s="231"/>
      <c r="C56" s="228"/>
      <c r="D56" s="229"/>
      <c r="E56" s="6"/>
      <c r="F56" s="47" t="str">
        <f t="shared" si="1"/>
        <v/>
      </c>
    </row>
    <row r="57" spans="1:6" ht="25.5" x14ac:dyDescent="0.25">
      <c r="A57" s="230"/>
      <c r="B57" s="231" t="s">
        <v>930</v>
      </c>
      <c r="C57" s="228" t="s">
        <v>925</v>
      </c>
      <c r="D57" s="229">
        <v>15</v>
      </c>
      <c r="E57" s="52"/>
      <c r="F57" s="47" t="str">
        <f t="shared" si="1"/>
        <v/>
      </c>
    </row>
    <row r="58" spans="1:6" x14ac:dyDescent="0.25">
      <c r="A58" s="230"/>
      <c r="B58" s="231"/>
      <c r="C58" s="228"/>
      <c r="D58" s="229"/>
      <c r="E58" s="6"/>
      <c r="F58" s="47" t="str">
        <f t="shared" si="1"/>
        <v/>
      </c>
    </row>
    <row r="59" spans="1:6" x14ac:dyDescent="0.25">
      <c r="A59" s="230">
        <v>61.14</v>
      </c>
      <c r="B59" s="231" t="s">
        <v>817</v>
      </c>
      <c r="C59" s="275"/>
      <c r="D59" s="274"/>
      <c r="E59" s="6"/>
      <c r="F59" s="47" t="str">
        <f t="shared" si="1"/>
        <v/>
      </c>
    </row>
    <row r="60" spans="1:6" x14ac:dyDescent="0.25">
      <c r="A60" s="257"/>
      <c r="B60" s="257"/>
      <c r="C60" s="275"/>
      <c r="D60" s="274"/>
      <c r="E60" s="6"/>
      <c r="F60" s="47" t="str">
        <f t="shared" si="1"/>
        <v/>
      </c>
    </row>
    <row r="61" spans="1:6" ht="25.5" x14ac:dyDescent="0.25">
      <c r="A61" s="230"/>
      <c r="B61" s="231" t="s">
        <v>931</v>
      </c>
      <c r="C61" s="228" t="s">
        <v>695</v>
      </c>
      <c r="D61" s="229">
        <v>110</v>
      </c>
      <c r="E61" s="52"/>
      <c r="F61" s="47" t="str">
        <f t="shared" si="1"/>
        <v/>
      </c>
    </row>
    <row r="62" spans="1:6" x14ac:dyDescent="0.25">
      <c r="A62" s="230"/>
      <c r="B62" s="231"/>
      <c r="C62" s="228"/>
      <c r="D62" s="229"/>
      <c r="E62" s="15"/>
      <c r="F62" s="47" t="str">
        <f t="shared" si="1"/>
        <v/>
      </c>
    </row>
    <row r="63" spans="1:6" x14ac:dyDescent="0.25">
      <c r="A63" s="230" t="s">
        <v>820</v>
      </c>
      <c r="B63" s="230" t="s">
        <v>932</v>
      </c>
      <c r="C63" s="260"/>
      <c r="D63" s="236"/>
      <c r="E63" s="15"/>
      <c r="F63" s="47" t="str">
        <f t="shared" si="1"/>
        <v/>
      </c>
    </row>
    <row r="64" spans="1:6" x14ac:dyDescent="0.25">
      <c r="A64" s="230"/>
      <c r="B64" s="232" t="s">
        <v>933</v>
      </c>
      <c r="C64" s="260" t="s">
        <v>50</v>
      </c>
      <c r="D64" s="236">
        <v>1</v>
      </c>
      <c r="E64" s="102"/>
      <c r="F64" s="47" t="str">
        <f t="shared" si="1"/>
        <v/>
      </c>
    </row>
    <row r="65" spans="1:6" x14ac:dyDescent="0.25">
      <c r="A65" s="244"/>
      <c r="B65" s="244"/>
      <c r="C65" s="246"/>
      <c r="D65" s="236"/>
      <c r="E65" s="15"/>
      <c r="F65" s="47" t="str">
        <f t="shared" si="1"/>
        <v/>
      </c>
    </row>
    <row r="66" spans="1:6" ht="25.5" x14ac:dyDescent="0.25">
      <c r="A66" s="336" t="s">
        <v>1287</v>
      </c>
      <c r="B66" s="334" t="s">
        <v>826</v>
      </c>
      <c r="C66" s="278"/>
      <c r="D66" s="229"/>
      <c r="E66" s="6"/>
      <c r="F66" s="47" t="str">
        <f t="shared" si="1"/>
        <v/>
      </c>
    </row>
    <row r="67" spans="1:6" x14ac:dyDescent="0.25">
      <c r="A67" s="277"/>
      <c r="B67" s="231"/>
      <c r="C67" s="278"/>
      <c r="D67" s="229"/>
      <c r="E67" s="6"/>
      <c r="F67" s="47" t="str">
        <f t="shared" si="1"/>
        <v/>
      </c>
    </row>
    <row r="68" spans="1:6" x14ac:dyDescent="0.25">
      <c r="A68" s="230">
        <v>62.02</v>
      </c>
      <c r="B68" s="231" t="s">
        <v>827</v>
      </c>
      <c r="C68" s="278"/>
      <c r="D68" s="229"/>
      <c r="E68" s="6"/>
      <c r="F68" s="47" t="str">
        <f t="shared" si="1"/>
        <v/>
      </c>
    </row>
    <row r="69" spans="1:6" x14ac:dyDescent="0.25">
      <c r="A69" s="230"/>
      <c r="B69" s="231"/>
      <c r="C69" s="278"/>
      <c r="D69" s="229"/>
      <c r="E69" s="6"/>
      <c r="F69" s="47" t="str">
        <f t="shared" si="1"/>
        <v/>
      </c>
    </row>
    <row r="70" spans="1:6" x14ac:dyDescent="0.25">
      <c r="A70" s="230"/>
      <c r="B70" s="231" t="s">
        <v>828</v>
      </c>
      <c r="C70" s="278"/>
      <c r="D70" s="229"/>
      <c r="E70" s="6"/>
      <c r="F70" s="47" t="str">
        <f t="shared" si="1"/>
        <v/>
      </c>
    </row>
    <row r="71" spans="1:6" x14ac:dyDescent="0.25">
      <c r="A71" s="230"/>
      <c r="B71" s="231" t="s">
        <v>934</v>
      </c>
      <c r="C71" s="278" t="s">
        <v>695</v>
      </c>
      <c r="D71" s="229">
        <v>160</v>
      </c>
      <c r="E71" s="52"/>
      <c r="F71" s="47" t="str">
        <f t="shared" si="1"/>
        <v/>
      </c>
    </row>
    <row r="72" spans="1:6" x14ac:dyDescent="0.25">
      <c r="A72" s="230"/>
      <c r="B72" s="231" t="s">
        <v>935</v>
      </c>
      <c r="C72" s="278" t="s">
        <v>695</v>
      </c>
      <c r="D72" s="229">
        <v>35</v>
      </c>
      <c r="E72" s="52"/>
      <c r="F72" s="47" t="str">
        <f t="shared" si="1"/>
        <v/>
      </c>
    </row>
    <row r="73" spans="1:6" ht="25.5" x14ac:dyDescent="0.25">
      <c r="A73" s="230"/>
      <c r="B73" s="231" t="s">
        <v>1186</v>
      </c>
      <c r="C73" s="278" t="s">
        <v>695</v>
      </c>
      <c r="D73" s="229">
        <v>15</v>
      </c>
      <c r="E73" s="52"/>
      <c r="F73" s="47" t="str">
        <f t="shared" si="1"/>
        <v/>
      </c>
    </row>
    <row r="74" spans="1:6" x14ac:dyDescent="0.25">
      <c r="A74" s="230"/>
      <c r="B74" s="231" t="s">
        <v>937</v>
      </c>
      <c r="C74" s="278" t="s">
        <v>695</v>
      </c>
      <c r="D74" s="229">
        <v>35</v>
      </c>
      <c r="E74" s="52"/>
      <c r="F74" s="47" t="str">
        <f t="shared" si="1"/>
        <v/>
      </c>
    </row>
    <row r="75" spans="1:6" x14ac:dyDescent="0.25">
      <c r="A75" s="230"/>
      <c r="B75" s="231"/>
      <c r="C75" s="278"/>
      <c r="D75" s="229"/>
      <c r="E75" s="6"/>
      <c r="F75" s="47" t="str">
        <f t="shared" si="1"/>
        <v/>
      </c>
    </row>
    <row r="76" spans="1:6" x14ac:dyDescent="0.25">
      <c r="A76" s="230"/>
      <c r="B76" s="231" t="s">
        <v>833</v>
      </c>
      <c r="C76" s="278"/>
      <c r="D76" s="229"/>
      <c r="E76" s="6"/>
      <c r="F76" s="47" t="str">
        <f t="shared" si="1"/>
        <v/>
      </c>
    </row>
    <row r="77" spans="1:6" x14ac:dyDescent="0.25">
      <c r="A77" s="230"/>
      <c r="B77" s="231" t="s">
        <v>934</v>
      </c>
      <c r="C77" s="278" t="s">
        <v>695</v>
      </c>
      <c r="D77" s="229">
        <v>250</v>
      </c>
      <c r="E77" s="52"/>
      <c r="F77" s="47" t="str">
        <f t="shared" si="1"/>
        <v/>
      </c>
    </row>
    <row r="78" spans="1:6" x14ac:dyDescent="0.25">
      <c r="A78" s="230"/>
      <c r="B78" s="231" t="s">
        <v>935</v>
      </c>
      <c r="C78" s="278" t="s">
        <v>695</v>
      </c>
      <c r="D78" s="229">
        <v>40</v>
      </c>
      <c r="E78" s="52"/>
      <c r="F78" s="47" t="str">
        <f t="shared" si="1"/>
        <v/>
      </c>
    </row>
    <row r="79" spans="1:6" ht="25.5" x14ac:dyDescent="0.25">
      <c r="A79" s="230"/>
      <c r="B79" s="231" t="s">
        <v>1186</v>
      </c>
      <c r="C79" s="278" t="s">
        <v>695</v>
      </c>
      <c r="D79" s="229">
        <v>15</v>
      </c>
      <c r="E79" s="52"/>
      <c r="F79" s="47" t="str">
        <f t="shared" si="1"/>
        <v/>
      </c>
    </row>
    <row r="80" spans="1:6" x14ac:dyDescent="0.25">
      <c r="A80" s="279"/>
      <c r="B80" s="280"/>
      <c r="C80" s="284"/>
      <c r="D80" s="286"/>
      <c r="E80" s="14"/>
      <c r="F80" s="6"/>
    </row>
    <row r="81" spans="1:6" x14ac:dyDescent="0.25">
      <c r="A81" s="74"/>
      <c r="B81" s="33"/>
      <c r="C81" s="76"/>
      <c r="D81" s="76"/>
      <c r="E81" s="59"/>
      <c r="F81" s="59"/>
    </row>
    <row r="82" spans="1:6" x14ac:dyDescent="0.25">
      <c r="A82" s="77"/>
      <c r="B82" s="460" t="s">
        <v>33</v>
      </c>
      <c r="C82" s="461"/>
      <c r="D82" s="461"/>
      <c r="E82" s="462"/>
      <c r="F82" s="48" t="str">
        <f>IF(SUM(F47:F79)&gt;0,SUM(F47:F79)," ")</f>
        <v xml:space="preserve"> </v>
      </c>
    </row>
    <row r="83" spans="1:6" x14ac:dyDescent="0.25">
      <c r="A83" s="79"/>
      <c r="B83" s="35"/>
      <c r="C83" s="81"/>
      <c r="D83" s="81"/>
      <c r="E83" s="60"/>
      <c r="F83" s="60"/>
    </row>
    <row r="84" spans="1:6" x14ac:dyDescent="0.25">
      <c r="C84" s="85"/>
    </row>
    <row r="85" spans="1:6" x14ac:dyDescent="0.25">
      <c r="A85" s="16"/>
      <c r="B85" s="1"/>
      <c r="C85" s="1"/>
      <c r="D85" s="36"/>
      <c r="E85" s="3"/>
      <c r="F85" s="3"/>
    </row>
    <row r="86" spans="1:6" x14ac:dyDescent="0.25">
      <c r="A86" s="19" t="s">
        <v>0</v>
      </c>
      <c r="B86" s="4" t="s">
        <v>1</v>
      </c>
      <c r="C86" s="11" t="s">
        <v>2</v>
      </c>
      <c r="D86" s="13" t="s">
        <v>3</v>
      </c>
      <c r="E86" s="10" t="s">
        <v>4</v>
      </c>
      <c r="F86" s="10" t="s">
        <v>5</v>
      </c>
    </row>
    <row r="87" spans="1:6" x14ac:dyDescent="0.25">
      <c r="A87" s="18"/>
      <c r="B87" s="7"/>
      <c r="C87" s="7"/>
      <c r="D87" s="37"/>
      <c r="E87" s="9"/>
      <c r="F87" s="9"/>
    </row>
    <row r="88" spans="1:6" x14ac:dyDescent="0.25">
      <c r="A88" s="74"/>
      <c r="B88" s="64"/>
      <c r="C88" s="75"/>
      <c r="D88" s="76"/>
      <c r="E88" s="67"/>
      <c r="F88" s="67"/>
    </row>
    <row r="89" spans="1:6" x14ac:dyDescent="0.25">
      <c r="A89" s="77"/>
      <c r="B89" s="460" t="s">
        <v>34</v>
      </c>
      <c r="C89" s="461"/>
      <c r="D89" s="461"/>
      <c r="E89" s="462"/>
      <c r="F89" s="52" t="str">
        <f>F82</f>
        <v xml:space="preserve"> </v>
      </c>
    </row>
    <row r="90" spans="1:6" x14ac:dyDescent="0.25">
      <c r="A90" s="79"/>
      <c r="B90" s="70"/>
      <c r="C90" s="80"/>
      <c r="D90" s="81"/>
      <c r="E90" s="73"/>
      <c r="F90" s="73"/>
    </row>
    <row r="91" spans="1:6" x14ac:dyDescent="0.25">
      <c r="A91" s="230">
        <v>62.03</v>
      </c>
      <c r="B91" s="231" t="s">
        <v>836</v>
      </c>
      <c r="C91" s="278"/>
      <c r="D91" s="229"/>
      <c r="E91" s="15"/>
      <c r="F91" s="47" t="str">
        <f t="shared" ref="F91:F126" si="2">IF(E91="-","Rate Only",IF(E91="","",ROUND($D91*E91,2)))</f>
        <v/>
      </c>
    </row>
    <row r="92" spans="1:6" x14ac:dyDescent="0.25">
      <c r="A92" s="230"/>
      <c r="B92" s="231"/>
      <c r="C92" s="278"/>
      <c r="D92" s="229"/>
      <c r="E92" s="15"/>
      <c r="F92" s="47" t="str">
        <f t="shared" si="2"/>
        <v/>
      </c>
    </row>
    <row r="93" spans="1:6" x14ac:dyDescent="0.25">
      <c r="A93" s="230"/>
      <c r="B93" s="231" t="s">
        <v>833</v>
      </c>
      <c r="C93" s="278"/>
      <c r="D93" s="229"/>
      <c r="E93" s="15"/>
      <c r="F93" s="47" t="str">
        <f t="shared" si="2"/>
        <v/>
      </c>
    </row>
    <row r="94" spans="1:6" x14ac:dyDescent="0.25">
      <c r="A94" s="230"/>
      <c r="B94" s="231" t="s">
        <v>938</v>
      </c>
      <c r="C94" s="278" t="s">
        <v>695</v>
      </c>
      <c r="D94" s="229">
        <v>120</v>
      </c>
      <c r="E94" s="52"/>
      <c r="F94" s="47" t="str">
        <f t="shared" si="2"/>
        <v/>
      </c>
    </row>
    <row r="95" spans="1:6" x14ac:dyDescent="0.25">
      <c r="A95" s="230"/>
      <c r="B95" s="231"/>
      <c r="C95" s="278"/>
      <c r="D95" s="229"/>
      <c r="E95" s="15"/>
      <c r="F95" s="47" t="str">
        <f t="shared" si="2"/>
        <v/>
      </c>
    </row>
    <row r="96" spans="1:6" x14ac:dyDescent="0.25">
      <c r="A96" s="230" t="s">
        <v>838</v>
      </c>
      <c r="B96" s="231" t="s">
        <v>839</v>
      </c>
      <c r="C96" s="278"/>
      <c r="D96" s="229"/>
      <c r="E96" s="15"/>
      <c r="F96" s="47" t="str">
        <f t="shared" si="2"/>
        <v/>
      </c>
    </row>
    <row r="97" spans="1:6" x14ac:dyDescent="0.25">
      <c r="A97" s="257"/>
      <c r="B97" s="257"/>
      <c r="C97" s="278"/>
      <c r="D97" s="229"/>
      <c r="E97" s="15"/>
      <c r="F97" s="47" t="str">
        <f t="shared" si="2"/>
        <v/>
      </c>
    </row>
    <row r="98" spans="1:6" x14ac:dyDescent="0.25">
      <c r="A98" s="257"/>
      <c r="B98" s="231" t="s">
        <v>833</v>
      </c>
      <c r="C98" s="278"/>
      <c r="D98" s="229"/>
      <c r="E98" s="15"/>
      <c r="F98" s="47" t="str">
        <f t="shared" si="2"/>
        <v/>
      </c>
    </row>
    <row r="99" spans="1:6" x14ac:dyDescent="0.25">
      <c r="A99" s="257"/>
      <c r="B99" s="231" t="s">
        <v>938</v>
      </c>
      <c r="C99" s="278" t="s">
        <v>695</v>
      </c>
      <c r="D99" s="229">
        <v>55</v>
      </c>
      <c r="E99" s="52"/>
      <c r="F99" s="47" t="str">
        <f t="shared" si="2"/>
        <v/>
      </c>
    </row>
    <row r="100" spans="1:6" x14ac:dyDescent="0.25">
      <c r="A100" s="257"/>
      <c r="B100" s="257"/>
      <c r="C100" s="278"/>
      <c r="D100" s="229"/>
      <c r="E100" s="6"/>
      <c r="F100" s="47" t="str">
        <f t="shared" si="2"/>
        <v/>
      </c>
    </row>
    <row r="101" spans="1:6" ht="25.5" x14ac:dyDescent="0.25">
      <c r="A101" s="230">
        <v>62.06</v>
      </c>
      <c r="B101" s="231" t="s">
        <v>939</v>
      </c>
      <c r="C101" s="278" t="s">
        <v>695</v>
      </c>
      <c r="D101" s="229">
        <v>10</v>
      </c>
      <c r="E101" s="52"/>
      <c r="F101" s="47" t="str">
        <f t="shared" si="2"/>
        <v/>
      </c>
    </row>
    <row r="102" spans="1:6" x14ac:dyDescent="0.25">
      <c r="A102" s="294"/>
      <c r="B102" s="244"/>
      <c r="C102" s="245"/>
      <c r="D102" s="236"/>
      <c r="E102" s="6"/>
      <c r="F102" s="47" t="str">
        <f t="shared" si="2"/>
        <v/>
      </c>
    </row>
    <row r="103" spans="1:6" x14ac:dyDescent="0.25">
      <c r="A103" s="336" t="s">
        <v>1288</v>
      </c>
      <c r="B103" s="334" t="s">
        <v>844</v>
      </c>
      <c r="C103" s="231"/>
      <c r="D103" s="229"/>
      <c r="E103" s="6"/>
      <c r="F103" s="47" t="str">
        <f t="shared" si="2"/>
        <v/>
      </c>
    </row>
    <row r="104" spans="1:6" x14ac:dyDescent="0.25">
      <c r="A104" s="277"/>
      <c r="B104" s="231"/>
      <c r="C104" s="231"/>
      <c r="D104" s="229"/>
      <c r="E104" s="6"/>
      <c r="F104" s="47" t="str">
        <f t="shared" si="2"/>
        <v/>
      </c>
    </row>
    <row r="105" spans="1:6" x14ac:dyDescent="0.25">
      <c r="A105" s="230">
        <v>63.01</v>
      </c>
      <c r="B105" s="231" t="s">
        <v>845</v>
      </c>
      <c r="C105" s="278"/>
      <c r="D105" s="229"/>
      <c r="E105" s="6"/>
      <c r="F105" s="47" t="str">
        <f t="shared" si="2"/>
        <v/>
      </c>
    </row>
    <row r="106" spans="1:6" x14ac:dyDescent="0.25">
      <c r="A106" s="230"/>
      <c r="B106" s="231"/>
      <c r="C106" s="278"/>
      <c r="D106" s="229"/>
      <c r="E106" s="6"/>
      <c r="F106" s="47" t="str">
        <f t="shared" si="2"/>
        <v/>
      </c>
    </row>
    <row r="107" spans="1:6" x14ac:dyDescent="0.25">
      <c r="A107" s="230"/>
      <c r="B107" s="231" t="s">
        <v>940</v>
      </c>
      <c r="C107" s="278"/>
      <c r="D107" s="229"/>
      <c r="E107" s="6"/>
      <c r="F107" s="47" t="str">
        <f t="shared" si="2"/>
        <v/>
      </c>
    </row>
    <row r="108" spans="1:6" x14ac:dyDescent="0.25">
      <c r="A108" s="230"/>
      <c r="B108" s="231" t="s">
        <v>847</v>
      </c>
      <c r="C108" s="278" t="s">
        <v>173</v>
      </c>
      <c r="D108" s="229">
        <v>1</v>
      </c>
      <c r="E108" s="52"/>
      <c r="F108" s="47" t="str">
        <f t="shared" si="2"/>
        <v/>
      </c>
    </row>
    <row r="109" spans="1:6" x14ac:dyDescent="0.25">
      <c r="A109" s="230"/>
      <c r="B109" s="231" t="s">
        <v>941</v>
      </c>
      <c r="C109" s="278" t="s">
        <v>173</v>
      </c>
      <c r="D109" s="229">
        <v>16</v>
      </c>
      <c r="E109" s="52"/>
      <c r="F109" s="47" t="str">
        <f t="shared" si="2"/>
        <v/>
      </c>
    </row>
    <row r="110" spans="1:6" x14ac:dyDescent="0.25">
      <c r="A110" s="230"/>
      <c r="B110" s="231"/>
      <c r="C110" s="278"/>
      <c r="D110" s="229"/>
      <c r="E110" s="6"/>
      <c r="F110" s="47" t="str">
        <f t="shared" si="2"/>
        <v/>
      </c>
    </row>
    <row r="111" spans="1:6" x14ac:dyDescent="0.25">
      <c r="A111" s="230"/>
      <c r="B111" s="231" t="s">
        <v>942</v>
      </c>
      <c r="C111" s="278"/>
      <c r="D111" s="229"/>
      <c r="E111" s="6"/>
      <c r="F111" s="47" t="str">
        <f t="shared" si="2"/>
        <v/>
      </c>
    </row>
    <row r="112" spans="1:6" x14ac:dyDescent="0.25">
      <c r="A112" s="230"/>
      <c r="B112" s="231" t="s">
        <v>847</v>
      </c>
      <c r="C112" s="278" t="s">
        <v>173</v>
      </c>
      <c r="D112" s="229">
        <v>0.1</v>
      </c>
      <c r="E112" s="52"/>
      <c r="F112" s="47" t="str">
        <f t="shared" si="2"/>
        <v/>
      </c>
    </row>
    <row r="113" spans="1:6" x14ac:dyDescent="0.25">
      <c r="A113" s="230"/>
      <c r="B113" s="231" t="s">
        <v>941</v>
      </c>
      <c r="C113" s="278" t="s">
        <v>173</v>
      </c>
      <c r="D113" s="229">
        <v>3</v>
      </c>
      <c r="E113" s="52"/>
      <c r="F113" s="47" t="str">
        <f t="shared" si="2"/>
        <v/>
      </c>
    </row>
    <row r="114" spans="1:6" x14ac:dyDescent="0.25">
      <c r="A114" s="230"/>
      <c r="B114" s="231"/>
      <c r="C114" s="278"/>
      <c r="D114" s="229"/>
      <c r="E114" s="6"/>
      <c r="F114" s="47" t="str">
        <f t="shared" si="2"/>
        <v/>
      </c>
    </row>
    <row r="115" spans="1:6" ht="25.5" x14ac:dyDescent="0.25">
      <c r="A115" s="230"/>
      <c r="B115" s="231" t="s">
        <v>1187</v>
      </c>
      <c r="C115" s="278"/>
      <c r="D115" s="229"/>
      <c r="E115" s="6"/>
      <c r="F115" s="47" t="str">
        <f t="shared" si="2"/>
        <v/>
      </c>
    </row>
    <row r="116" spans="1:6" x14ac:dyDescent="0.25">
      <c r="A116" s="230"/>
      <c r="B116" s="231" t="s">
        <v>847</v>
      </c>
      <c r="C116" s="278" t="s">
        <v>173</v>
      </c>
      <c r="D116" s="229">
        <v>0.2</v>
      </c>
      <c r="E116" s="52"/>
      <c r="F116" s="47" t="str">
        <f t="shared" si="2"/>
        <v/>
      </c>
    </row>
    <row r="117" spans="1:6" x14ac:dyDescent="0.25">
      <c r="A117" s="230"/>
      <c r="B117" s="231" t="s">
        <v>941</v>
      </c>
      <c r="C117" s="278" t="s">
        <v>173</v>
      </c>
      <c r="D117" s="229">
        <v>1</v>
      </c>
      <c r="E117" s="52"/>
      <c r="F117" s="47" t="str">
        <f t="shared" si="2"/>
        <v/>
      </c>
    </row>
    <row r="118" spans="1:6" x14ac:dyDescent="0.25">
      <c r="A118" s="230"/>
      <c r="B118" s="231"/>
      <c r="C118" s="278"/>
      <c r="D118" s="229"/>
      <c r="E118" s="6"/>
      <c r="F118" s="47" t="str">
        <f t="shared" si="2"/>
        <v/>
      </c>
    </row>
    <row r="119" spans="1:6" x14ac:dyDescent="0.25">
      <c r="A119" s="230"/>
      <c r="B119" s="231" t="s">
        <v>944</v>
      </c>
      <c r="C119" s="278"/>
      <c r="D119" s="229"/>
      <c r="E119" s="6"/>
      <c r="F119" s="47" t="str">
        <f t="shared" si="2"/>
        <v/>
      </c>
    </row>
    <row r="120" spans="1:6" x14ac:dyDescent="0.25">
      <c r="A120" s="230"/>
      <c r="B120" s="231" t="s">
        <v>847</v>
      </c>
      <c r="C120" s="278" t="s">
        <v>173</v>
      </c>
      <c r="D120" s="229">
        <v>0.2</v>
      </c>
      <c r="E120" s="52"/>
      <c r="F120" s="47" t="str">
        <f t="shared" si="2"/>
        <v/>
      </c>
    </row>
    <row r="121" spans="1:6" x14ac:dyDescent="0.25">
      <c r="A121" s="230"/>
      <c r="B121" s="231" t="s">
        <v>941</v>
      </c>
      <c r="C121" s="278" t="s">
        <v>173</v>
      </c>
      <c r="D121" s="229">
        <v>0.2</v>
      </c>
      <c r="E121" s="52"/>
      <c r="F121" s="47" t="str">
        <f t="shared" si="2"/>
        <v/>
      </c>
    </row>
    <row r="122" spans="1:6" ht="25.5" x14ac:dyDescent="0.25">
      <c r="A122" s="230"/>
      <c r="B122" s="231" t="s">
        <v>945</v>
      </c>
      <c r="C122" s="278" t="s">
        <v>361</v>
      </c>
      <c r="D122" s="229">
        <v>1300</v>
      </c>
      <c r="E122" s="52"/>
      <c r="F122" s="47" t="str">
        <f t="shared" si="2"/>
        <v/>
      </c>
    </row>
    <row r="123" spans="1:6" x14ac:dyDescent="0.25">
      <c r="A123" s="230"/>
      <c r="B123" s="231"/>
      <c r="C123" s="278"/>
      <c r="D123" s="229"/>
      <c r="E123" s="6"/>
      <c r="F123" s="47" t="str">
        <f t="shared" si="2"/>
        <v/>
      </c>
    </row>
    <row r="124" spans="1:6" x14ac:dyDescent="0.25">
      <c r="A124" s="230" t="s">
        <v>946</v>
      </c>
      <c r="B124" s="231" t="s">
        <v>947</v>
      </c>
      <c r="C124" s="278"/>
      <c r="D124" s="229"/>
      <c r="E124" s="6"/>
      <c r="F124" s="47" t="str">
        <f t="shared" si="2"/>
        <v/>
      </c>
    </row>
    <row r="125" spans="1:6" x14ac:dyDescent="0.25">
      <c r="A125" s="230"/>
      <c r="B125" s="231"/>
      <c r="C125" s="278"/>
      <c r="D125" s="229"/>
      <c r="E125" s="6"/>
      <c r="F125" s="47" t="str">
        <f t="shared" si="2"/>
        <v/>
      </c>
    </row>
    <row r="126" spans="1:6" ht="38.25" x14ac:dyDescent="0.25">
      <c r="A126" s="230"/>
      <c r="B126" s="231" t="s">
        <v>948</v>
      </c>
      <c r="C126" s="278" t="s">
        <v>361</v>
      </c>
      <c r="D126" s="229">
        <v>25</v>
      </c>
      <c r="E126" s="52"/>
      <c r="F126" s="47" t="str">
        <f t="shared" si="2"/>
        <v/>
      </c>
    </row>
    <row r="127" spans="1:6" x14ac:dyDescent="0.25">
      <c r="A127" s="74"/>
      <c r="B127" s="33"/>
      <c r="C127" s="76"/>
      <c r="D127" s="76"/>
      <c r="E127" s="59"/>
      <c r="F127" s="59"/>
    </row>
    <row r="128" spans="1:6" x14ac:dyDescent="0.25">
      <c r="A128" s="77"/>
      <c r="B128" s="460" t="s">
        <v>33</v>
      </c>
      <c r="C128" s="461"/>
      <c r="D128" s="461"/>
      <c r="E128" s="462"/>
      <c r="F128" s="48" t="str">
        <f>IF(SUM(F89:F126)&gt;0,SUM(F89:F126)," ")</f>
        <v xml:space="preserve"> </v>
      </c>
    </row>
    <row r="129" spans="1:6" x14ac:dyDescent="0.25">
      <c r="A129" s="79"/>
      <c r="B129" s="35"/>
      <c r="C129" s="81"/>
      <c r="D129" s="81"/>
      <c r="E129" s="60"/>
      <c r="F129" s="60"/>
    </row>
    <row r="130" spans="1:6" x14ac:dyDescent="0.25">
      <c r="C130" s="85"/>
    </row>
    <row r="131" spans="1:6" x14ac:dyDescent="0.25">
      <c r="A131" s="16"/>
      <c r="B131" s="1"/>
      <c r="C131" s="1"/>
      <c r="D131" s="36"/>
      <c r="E131" s="3"/>
      <c r="F131" s="3"/>
    </row>
    <row r="132" spans="1:6" x14ac:dyDescent="0.25">
      <c r="A132" s="19" t="s">
        <v>0</v>
      </c>
      <c r="B132" s="4" t="s">
        <v>1</v>
      </c>
      <c r="C132" s="11" t="s">
        <v>2</v>
      </c>
      <c r="D132" s="13" t="s">
        <v>3</v>
      </c>
      <c r="E132" s="10" t="s">
        <v>4</v>
      </c>
      <c r="F132" s="10" t="s">
        <v>5</v>
      </c>
    </row>
    <row r="133" spans="1:6" x14ac:dyDescent="0.25">
      <c r="A133" s="18"/>
      <c r="B133" s="7"/>
      <c r="C133" s="7"/>
      <c r="D133" s="37"/>
      <c r="E133" s="9"/>
      <c r="F133" s="9"/>
    </row>
    <row r="134" spans="1:6" x14ac:dyDescent="0.25">
      <c r="A134" s="74"/>
      <c r="B134" s="64"/>
      <c r="C134" s="75"/>
      <c r="D134" s="76"/>
      <c r="E134" s="67"/>
      <c r="F134" s="67"/>
    </row>
    <row r="135" spans="1:6" x14ac:dyDescent="0.25">
      <c r="A135" s="77"/>
      <c r="B135" s="460" t="s">
        <v>34</v>
      </c>
      <c r="C135" s="461"/>
      <c r="D135" s="461"/>
      <c r="E135" s="462"/>
      <c r="F135" s="52" t="str">
        <f>F128</f>
        <v xml:space="preserve"> </v>
      </c>
    </row>
    <row r="136" spans="1:6" x14ac:dyDescent="0.25">
      <c r="A136" s="79"/>
      <c r="B136" s="70"/>
      <c r="C136" s="80"/>
      <c r="D136" s="81"/>
      <c r="E136" s="73"/>
      <c r="F136" s="73"/>
    </row>
    <row r="137" spans="1:6" x14ac:dyDescent="0.25">
      <c r="A137" s="337" t="s">
        <v>1289</v>
      </c>
      <c r="B137" s="332" t="s">
        <v>858</v>
      </c>
      <c r="C137" s="228"/>
      <c r="D137" s="229"/>
      <c r="E137" s="12"/>
      <c r="F137" s="47" t="str">
        <f t="shared" ref="F137:F168" si="3">IF(E137="-","Rate Only",IF(E137="","",ROUND($D137*E137,2)))</f>
        <v/>
      </c>
    </row>
    <row r="138" spans="1:6" x14ac:dyDescent="0.25">
      <c r="A138" s="287"/>
      <c r="B138" s="227"/>
      <c r="C138" s="228"/>
      <c r="D138" s="229"/>
      <c r="E138" s="15"/>
      <c r="F138" s="47" t="str">
        <f t="shared" si="3"/>
        <v/>
      </c>
    </row>
    <row r="139" spans="1:6" x14ac:dyDescent="0.25">
      <c r="A139" s="230" t="s">
        <v>859</v>
      </c>
      <c r="B139" s="230" t="s">
        <v>860</v>
      </c>
      <c r="C139" s="288"/>
      <c r="D139" s="229"/>
      <c r="E139" s="15"/>
      <c r="F139" s="47" t="str">
        <f t="shared" si="3"/>
        <v/>
      </c>
    </row>
    <row r="140" spans="1:6" x14ac:dyDescent="0.25">
      <c r="A140" s="230"/>
      <c r="B140" s="230"/>
      <c r="C140" s="288"/>
      <c r="D140" s="229"/>
      <c r="E140" s="15"/>
      <c r="F140" s="47" t="str">
        <f t="shared" si="3"/>
        <v/>
      </c>
    </row>
    <row r="141" spans="1:6" x14ac:dyDescent="0.25">
      <c r="A141" s="230"/>
      <c r="B141" s="234" t="s">
        <v>861</v>
      </c>
      <c r="C141" s="288"/>
      <c r="D141" s="229"/>
      <c r="E141" s="15"/>
      <c r="F141" s="47" t="str">
        <f t="shared" si="3"/>
        <v/>
      </c>
    </row>
    <row r="142" spans="1:6" x14ac:dyDescent="0.25">
      <c r="A142" s="230"/>
      <c r="B142" s="230"/>
      <c r="C142" s="288"/>
      <c r="D142" s="229"/>
      <c r="E142" s="15"/>
      <c r="F142" s="47" t="str">
        <f t="shared" si="3"/>
        <v/>
      </c>
    </row>
    <row r="143" spans="1:6" x14ac:dyDescent="0.25">
      <c r="A143" s="230"/>
      <c r="B143" s="234" t="s">
        <v>949</v>
      </c>
      <c r="C143" s="288" t="s">
        <v>925</v>
      </c>
      <c r="D143" s="229">
        <v>200</v>
      </c>
      <c r="E143" s="52"/>
      <c r="F143" s="47" t="str">
        <f t="shared" si="3"/>
        <v/>
      </c>
    </row>
    <row r="144" spans="1:6" x14ac:dyDescent="0.25">
      <c r="A144" s="230"/>
      <c r="B144" s="230"/>
      <c r="C144" s="288"/>
      <c r="D144" s="229"/>
      <c r="E144" s="15"/>
      <c r="F144" s="47" t="str">
        <f t="shared" si="3"/>
        <v/>
      </c>
    </row>
    <row r="145" spans="1:6" ht="25.5" x14ac:dyDescent="0.25">
      <c r="A145" s="230"/>
      <c r="B145" s="234" t="s">
        <v>950</v>
      </c>
      <c r="C145" s="288" t="s">
        <v>925</v>
      </c>
      <c r="D145" s="229">
        <v>15</v>
      </c>
      <c r="E145" s="52"/>
      <c r="F145" s="47" t="str">
        <f t="shared" si="3"/>
        <v/>
      </c>
    </row>
    <row r="146" spans="1:6" x14ac:dyDescent="0.25">
      <c r="A146" s="230"/>
      <c r="B146" s="230"/>
      <c r="C146" s="288"/>
      <c r="D146" s="229"/>
      <c r="E146" s="15"/>
      <c r="F146" s="47" t="str">
        <f t="shared" si="3"/>
        <v/>
      </c>
    </row>
    <row r="147" spans="1:6" ht="25.5" x14ac:dyDescent="0.25">
      <c r="A147" s="230"/>
      <c r="B147" s="234" t="s">
        <v>1188</v>
      </c>
      <c r="C147" s="288" t="s">
        <v>925</v>
      </c>
      <c r="D147" s="229">
        <v>7</v>
      </c>
      <c r="E147" s="52"/>
      <c r="F147" s="47" t="str">
        <f t="shared" si="3"/>
        <v/>
      </c>
    </row>
    <row r="148" spans="1:6" x14ac:dyDescent="0.25">
      <c r="A148" s="230"/>
      <c r="B148" s="230"/>
      <c r="C148" s="288"/>
      <c r="D148" s="229"/>
      <c r="E148" s="6"/>
      <c r="F148" s="47" t="str">
        <f t="shared" si="3"/>
        <v/>
      </c>
    </row>
    <row r="149" spans="1:6" ht="25.5" x14ac:dyDescent="0.25">
      <c r="A149" s="230"/>
      <c r="B149" s="230" t="s">
        <v>951</v>
      </c>
      <c r="C149" s="288" t="s">
        <v>925</v>
      </c>
      <c r="D149" s="229">
        <v>30</v>
      </c>
      <c r="E149" s="52"/>
      <c r="F149" s="47" t="str">
        <f t="shared" si="3"/>
        <v/>
      </c>
    </row>
    <row r="150" spans="1:6" x14ac:dyDescent="0.25">
      <c r="A150" s="230"/>
      <c r="B150" s="230"/>
      <c r="C150" s="288"/>
      <c r="D150" s="229"/>
      <c r="E150" s="6"/>
      <c r="F150" s="47" t="str">
        <f t="shared" si="3"/>
        <v/>
      </c>
    </row>
    <row r="151" spans="1:6" ht="25.5" x14ac:dyDescent="0.25">
      <c r="A151" s="232" t="s">
        <v>952</v>
      </c>
      <c r="B151" s="232" t="s">
        <v>953</v>
      </c>
      <c r="C151" s="239"/>
      <c r="D151" s="229"/>
      <c r="E151" s="6"/>
      <c r="F151" s="47" t="str">
        <f t="shared" si="3"/>
        <v/>
      </c>
    </row>
    <row r="152" spans="1:6" x14ac:dyDescent="0.25">
      <c r="A152" s="232"/>
      <c r="B152" s="232"/>
      <c r="C152" s="239"/>
      <c r="D152" s="229"/>
      <c r="E152" s="6"/>
      <c r="F152" s="47" t="str">
        <f t="shared" si="3"/>
        <v/>
      </c>
    </row>
    <row r="153" spans="1:6" ht="25.5" x14ac:dyDescent="0.25">
      <c r="A153" s="232"/>
      <c r="B153" s="232" t="s">
        <v>1312</v>
      </c>
      <c r="C153" s="252" t="s">
        <v>15</v>
      </c>
      <c r="D153" s="229">
        <v>2</v>
      </c>
      <c r="E153" s="52"/>
      <c r="F153" s="47" t="str">
        <f t="shared" si="3"/>
        <v/>
      </c>
    </row>
    <row r="154" spans="1:6" x14ac:dyDescent="0.25">
      <c r="A154" s="230"/>
      <c r="B154" s="230"/>
      <c r="C154" s="288"/>
      <c r="D154" s="229"/>
      <c r="E154" s="6"/>
      <c r="F154" s="47" t="str">
        <f t="shared" si="3"/>
        <v/>
      </c>
    </row>
    <row r="155" spans="1:6" ht="25.5" x14ac:dyDescent="0.25">
      <c r="A155" s="230">
        <v>64.03</v>
      </c>
      <c r="B155" s="230" t="s">
        <v>954</v>
      </c>
      <c r="C155" s="288"/>
      <c r="D155" s="229"/>
      <c r="E155" s="6"/>
      <c r="F155" s="47" t="str">
        <f t="shared" si="3"/>
        <v/>
      </c>
    </row>
    <row r="156" spans="1:6" x14ac:dyDescent="0.25">
      <c r="A156" s="230"/>
      <c r="B156" s="230"/>
      <c r="C156" s="288"/>
      <c r="D156" s="229"/>
      <c r="E156" s="6"/>
      <c r="F156" s="47" t="str">
        <f t="shared" si="3"/>
        <v/>
      </c>
    </row>
    <row r="157" spans="1:6" x14ac:dyDescent="0.25">
      <c r="A157" s="230"/>
      <c r="B157" s="232" t="s">
        <v>955</v>
      </c>
      <c r="C157" s="252" t="s">
        <v>15</v>
      </c>
      <c r="D157" s="229">
        <v>2</v>
      </c>
      <c r="E157" s="52"/>
      <c r="F157" s="47" t="str">
        <f t="shared" si="3"/>
        <v/>
      </c>
    </row>
    <row r="158" spans="1:6" x14ac:dyDescent="0.25">
      <c r="A158" s="232"/>
      <c r="B158" s="232"/>
      <c r="C158" s="239"/>
      <c r="D158" s="236"/>
      <c r="E158" s="6"/>
      <c r="F158" s="47" t="str">
        <f t="shared" si="3"/>
        <v/>
      </c>
    </row>
    <row r="159" spans="1:6" x14ac:dyDescent="0.25">
      <c r="A159" s="230" t="s">
        <v>956</v>
      </c>
      <c r="B159" s="230" t="s">
        <v>869</v>
      </c>
      <c r="C159" s="288"/>
      <c r="D159" s="229"/>
      <c r="E159" s="6"/>
      <c r="F159" s="47" t="str">
        <f t="shared" si="3"/>
        <v/>
      </c>
    </row>
    <row r="160" spans="1:6" x14ac:dyDescent="0.25">
      <c r="A160" s="230"/>
      <c r="B160" s="230"/>
      <c r="C160" s="288"/>
      <c r="D160" s="229"/>
      <c r="E160" s="6"/>
      <c r="F160" s="47" t="str">
        <f t="shared" si="3"/>
        <v/>
      </c>
    </row>
    <row r="161" spans="1:6" x14ac:dyDescent="0.25">
      <c r="A161" s="230"/>
      <c r="B161" s="230" t="s">
        <v>957</v>
      </c>
      <c r="C161" s="288"/>
      <c r="D161" s="229"/>
      <c r="E161" s="6"/>
      <c r="F161" s="47" t="str">
        <f t="shared" si="3"/>
        <v/>
      </c>
    </row>
    <row r="162" spans="1:6" x14ac:dyDescent="0.25">
      <c r="A162" s="230"/>
      <c r="B162" s="230" t="s">
        <v>958</v>
      </c>
      <c r="C162" s="228" t="s">
        <v>961</v>
      </c>
      <c r="D162" s="229">
        <v>30</v>
      </c>
      <c r="E162" s="52"/>
      <c r="F162" s="47" t="str">
        <f t="shared" si="3"/>
        <v/>
      </c>
    </row>
    <row r="163" spans="1:6" x14ac:dyDescent="0.25">
      <c r="A163" s="230"/>
      <c r="B163" s="230"/>
      <c r="C163" s="228"/>
      <c r="D163" s="229"/>
      <c r="E163" s="6"/>
      <c r="F163" s="47" t="str">
        <f t="shared" si="3"/>
        <v/>
      </c>
    </row>
    <row r="164" spans="1:6" x14ac:dyDescent="0.25">
      <c r="A164" s="230" t="s">
        <v>872</v>
      </c>
      <c r="B164" s="230" t="s">
        <v>873</v>
      </c>
      <c r="C164" s="275"/>
      <c r="D164" s="274"/>
      <c r="E164" s="6"/>
      <c r="F164" s="47" t="str">
        <f t="shared" si="3"/>
        <v/>
      </c>
    </row>
    <row r="165" spans="1:6" x14ac:dyDescent="0.25">
      <c r="A165" s="257"/>
      <c r="B165" s="257"/>
      <c r="C165" s="252"/>
      <c r="D165" s="252"/>
      <c r="E165" s="6"/>
      <c r="F165" s="47" t="str">
        <f t="shared" si="3"/>
        <v/>
      </c>
    </row>
    <row r="166" spans="1:6" x14ac:dyDescent="0.25">
      <c r="A166" s="257"/>
      <c r="B166" s="232" t="s">
        <v>959</v>
      </c>
      <c r="C166" s="252"/>
      <c r="D166" s="229"/>
      <c r="E166" s="6"/>
      <c r="F166" s="47" t="str">
        <f t="shared" si="3"/>
        <v/>
      </c>
    </row>
    <row r="167" spans="1:6" x14ac:dyDescent="0.25">
      <c r="A167" s="257"/>
      <c r="B167" s="232"/>
      <c r="C167" s="252"/>
      <c r="D167" s="229"/>
      <c r="E167" s="6"/>
      <c r="F167" s="47" t="str">
        <f t="shared" si="3"/>
        <v/>
      </c>
    </row>
    <row r="168" spans="1:6" ht="38.25" x14ac:dyDescent="0.25">
      <c r="A168" s="257"/>
      <c r="B168" s="232" t="s">
        <v>960</v>
      </c>
      <c r="C168" s="252" t="s">
        <v>695</v>
      </c>
      <c r="D168" s="229">
        <v>800</v>
      </c>
      <c r="E168" s="52"/>
      <c r="F168" s="47" t="str">
        <f t="shared" si="3"/>
        <v/>
      </c>
    </row>
    <row r="169" spans="1:6" x14ac:dyDescent="0.25">
      <c r="A169" s="234"/>
      <c r="B169" s="232"/>
      <c r="C169" s="239"/>
      <c r="D169" s="236"/>
      <c r="E169" s="6"/>
      <c r="F169" s="6"/>
    </row>
    <row r="170" spans="1:6" x14ac:dyDescent="0.25">
      <c r="A170" s="74"/>
      <c r="B170" s="33"/>
      <c r="C170" s="76"/>
      <c r="D170" s="76"/>
      <c r="E170" s="59"/>
      <c r="F170" s="59"/>
    </row>
    <row r="171" spans="1:6" x14ac:dyDescent="0.25">
      <c r="A171" s="77"/>
      <c r="B171" s="460" t="s">
        <v>33</v>
      </c>
      <c r="C171" s="461"/>
      <c r="D171" s="461"/>
      <c r="E171" s="462"/>
      <c r="F171" s="48" t="str">
        <f>IF(SUM(F134:F169)&gt;0,SUM(F134:F169)," ")</f>
        <v xml:space="preserve"> </v>
      </c>
    </row>
    <row r="172" spans="1:6" x14ac:dyDescent="0.25">
      <c r="A172" s="79"/>
      <c r="B172" s="35"/>
      <c r="C172" s="81"/>
      <c r="D172" s="81"/>
      <c r="E172" s="60"/>
      <c r="F172" s="60"/>
    </row>
    <row r="173" spans="1:6" x14ac:dyDescent="0.25">
      <c r="C173" s="85"/>
    </row>
    <row r="174" spans="1:6" x14ac:dyDescent="0.25">
      <c r="A174" s="16"/>
      <c r="B174" s="1"/>
      <c r="C174" s="1"/>
      <c r="D174" s="36"/>
      <c r="E174" s="3"/>
      <c r="F174" s="3"/>
    </row>
    <row r="175" spans="1:6" x14ac:dyDescent="0.25">
      <c r="A175" s="19" t="s">
        <v>0</v>
      </c>
      <c r="B175" s="4" t="s">
        <v>1</v>
      </c>
      <c r="C175" s="11" t="s">
        <v>2</v>
      </c>
      <c r="D175" s="13" t="s">
        <v>3</v>
      </c>
      <c r="E175" s="10" t="s">
        <v>4</v>
      </c>
      <c r="F175" s="10" t="s">
        <v>5</v>
      </c>
    </row>
    <row r="176" spans="1:6" x14ac:dyDescent="0.25">
      <c r="A176" s="18"/>
      <c r="B176" s="7"/>
      <c r="C176" s="7"/>
      <c r="D176" s="37"/>
      <c r="E176" s="9"/>
      <c r="F176" s="9"/>
    </row>
    <row r="177" spans="1:6" x14ac:dyDescent="0.25">
      <c r="A177" s="74"/>
      <c r="B177" s="64"/>
      <c r="C177" s="75"/>
      <c r="D177" s="76"/>
      <c r="E177" s="67"/>
      <c r="F177" s="67"/>
    </row>
    <row r="178" spans="1:6" x14ac:dyDescent="0.25">
      <c r="A178" s="77"/>
      <c r="B178" s="460" t="s">
        <v>34</v>
      </c>
      <c r="C178" s="461"/>
      <c r="D178" s="461"/>
      <c r="E178" s="462"/>
      <c r="F178" s="52" t="str">
        <f>F171</f>
        <v xml:space="preserve"> </v>
      </c>
    </row>
    <row r="179" spans="1:6" x14ac:dyDescent="0.25">
      <c r="A179" s="79"/>
      <c r="B179" s="70"/>
      <c r="C179" s="80"/>
      <c r="D179" s="81"/>
      <c r="E179" s="73"/>
      <c r="F179" s="73"/>
    </row>
    <row r="180" spans="1:6" ht="38.25" x14ac:dyDescent="0.25">
      <c r="A180" s="257"/>
      <c r="B180" s="232" t="s">
        <v>962</v>
      </c>
      <c r="C180" s="252" t="s">
        <v>695</v>
      </c>
      <c r="D180" s="285">
        <v>80</v>
      </c>
      <c r="E180" s="325"/>
      <c r="F180" s="47" t="str">
        <f t="shared" ref="F180:F207" si="4">IF(E180="-","Rate Only",IF(E180="","",ROUND($D180*E180,2)))</f>
        <v/>
      </c>
    </row>
    <row r="181" spans="1:6" x14ac:dyDescent="0.25">
      <c r="A181" s="257"/>
      <c r="B181" s="232"/>
      <c r="C181" s="252"/>
      <c r="D181" s="285"/>
      <c r="E181" s="15"/>
      <c r="F181" s="47" t="str">
        <f t="shared" si="4"/>
        <v/>
      </c>
    </row>
    <row r="182" spans="1:6" ht="38.25" x14ac:dyDescent="0.25">
      <c r="A182" s="257"/>
      <c r="B182" s="232" t="s">
        <v>963</v>
      </c>
      <c r="C182" s="296" t="s">
        <v>695</v>
      </c>
      <c r="D182" s="285">
        <v>110</v>
      </c>
      <c r="E182" s="102"/>
      <c r="F182" s="47" t="str">
        <f t="shared" si="4"/>
        <v/>
      </c>
    </row>
    <row r="183" spans="1:6" x14ac:dyDescent="0.25">
      <c r="A183" s="208"/>
      <c r="B183" s="208"/>
      <c r="C183" s="296"/>
      <c r="D183" s="285"/>
      <c r="E183" s="15"/>
      <c r="F183" s="47" t="str">
        <f t="shared" si="4"/>
        <v/>
      </c>
    </row>
    <row r="184" spans="1:6" x14ac:dyDescent="0.25">
      <c r="A184" s="279" t="s">
        <v>880</v>
      </c>
      <c r="B184" s="279" t="s">
        <v>881</v>
      </c>
      <c r="C184" s="246" t="s">
        <v>50</v>
      </c>
      <c r="D184" s="285">
        <v>1</v>
      </c>
      <c r="E184" s="102"/>
      <c r="F184" s="47" t="str">
        <f t="shared" si="4"/>
        <v/>
      </c>
    </row>
    <row r="185" spans="1:6" x14ac:dyDescent="0.25">
      <c r="A185" s="294"/>
      <c r="B185" s="294"/>
      <c r="C185" s="296"/>
      <c r="D185" s="249"/>
      <c r="E185" s="15"/>
      <c r="F185" s="47" t="str">
        <f t="shared" si="4"/>
        <v/>
      </c>
    </row>
    <row r="186" spans="1:6" ht="51" x14ac:dyDescent="0.25">
      <c r="A186" s="346" t="s">
        <v>1290</v>
      </c>
      <c r="B186" s="344" t="s">
        <v>883</v>
      </c>
      <c r="C186" s="279"/>
      <c r="D186" s="285"/>
      <c r="E186" s="15"/>
      <c r="F186" s="47" t="str">
        <f t="shared" si="4"/>
        <v/>
      </c>
    </row>
    <row r="187" spans="1:6" x14ac:dyDescent="0.25">
      <c r="A187" s="277"/>
      <c r="B187" s="279"/>
      <c r="C187" s="279"/>
      <c r="D187" s="285"/>
      <c r="E187" s="15"/>
      <c r="F187" s="47" t="str">
        <f t="shared" si="4"/>
        <v/>
      </c>
    </row>
    <row r="188" spans="1:6" x14ac:dyDescent="0.25">
      <c r="A188" s="230" t="s">
        <v>964</v>
      </c>
      <c r="B188" s="234" t="s">
        <v>965</v>
      </c>
      <c r="C188" s="296"/>
      <c r="D188" s="249"/>
      <c r="E188" s="15"/>
      <c r="F188" s="47" t="str">
        <f t="shared" si="4"/>
        <v/>
      </c>
    </row>
    <row r="189" spans="1:6" x14ac:dyDescent="0.25">
      <c r="A189" s="230"/>
      <c r="B189" s="234"/>
      <c r="C189" s="252"/>
      <c r="D189" s="249"/>
      <c r="E189" s="15"/>
      <c r="F189" s="47" t="str">
        <f t="shared" si="4"/>
        <v/>
      </c>
    </row>
    <row r="190" spans="1:6" x14ac:dyDescent="0.25">
      <c r="A190" s="230"/>
      <c r="B190" s="234" t="s">
        <v>966</v>
      </c>
      <c r="C190" s="252" t="s">
        <v>122</v>
      </c>
      <c r="D190" s="229">
        <v>15</v>
      </c>
      <c r="E190" s="52"/>
      <c r="F190" s="47" t="str">
        <f t="shared" si="4"/>
        <v/>
      </c>
    </row>
    <row r="191" spans="1:6" x14ac:dyDescent="0.25">
      <c r="A191" s="230"/>
      <c r="B191" s="230"/>
      <c r="C191" s="288"/>
      <c r="D191" s="229"/>
      <c r="E191" s="6"/>
      <c r="F191" s="47" t="str">
        <f t="shared" si="4"/>
        <v/>
      </c>
    </row>
    <row r="192" spans="1:6" x14ac:dyDescent="0.25">
      <c r="A192" s="230">
        <v>66.180000000000007</v>
      </c>
      <c r="B192" s="230" t="s">
        <v>967</v>
      </c>
      <c r="C192" s="288"/>
      <c r="D192" s="229"/>
      <c r="E192" s="6"/>
      <c r="F192" s="47" t="str">
        <f t="shared" si="4"/>
        <v/>
      </c>
    </row>
    <row r="193" spans="1:6" x14ac:dyDescent="0.25">
      <c r="A193" s="230"/>
      <c r="B193" s="230"/>
      <c r="C193" s="288"/>
      <c r="D193" s="229"/>
      <c r="E193" s="6"/>
      <c r="F193" s="47" t="str">
        <f t="shared" si="4"/>
        <v/>
      </c>
    </row>
    <row r="194" spans="1:6" x14ac:dyDescent="0.25">
      <c r="A194" s="230"/>
      <c r="B194" s="234" t="s">
        <v>1313</v>
      </c>
      <c r="C194" s="288" t="s">
        <v>15</v>
      </c>
      <c r="D194" s="229">
        <v>1</v>
      </c>
      <c r="E194" s="52"/>
      <c r="F194" s="47" t="str">
        <f t="shared" si="4"/>
        <v/>
      </c>
    </row>
    <row r="195" spans="1:6" x14ac:dyDescent="0.25">
      <c r="A195" s="230"/>
      <c r="B195" s="230"/>
      <c r="C195" s="288"/>
      <c r="D195" s="229"/>
      <c r="E195" s="6"/>
      <c r="F195" s="47" t="str">
        <f t="shared" si="4"/>
        <v/>
      </c>
    </row>
    <row r="196" spans="1:6" x14ac:dyDescent="0.25">
      <c r="A196" s="230">
        <v>66.19</v>
      </c>
      <c r="B196" s="230" t="s">
        <v>893</v>
      </c>
      <c r="C196" s="288"/>
      <c r="D196" s="229"/>
      <c r="E196" s="6"/>
      <c r="F196" s="47" t="str">
        <f t="shared" si="4"/>
        <v/>
      </c>
    </row>
    <row r="197" spans="1:6" x14ac:dyDescent="0.25">
      <c r="A197" s="230"/>
      <c r="B197" s="230"/>
      <c r="C197" s="288"/>
      <c r="D197" s="229"/>
      <c r="E197" s="6"/>
      <c r="F197" s="47" t="str">
        <f t="shared" si="4"/>
        <v/>
      </c>
    </row>
    <row r="198" spans="1:6" x14ac:dyDescent="0.25">
      <c r="A198" s="230"/>
      <c r="B198" s="230" t="s">
        <v>968</v>
      </c>
      <c r="C198" s="288"/>
      <c r="D198" s="229"/>
      <c r="E198" s="6"/>
      <c r="F198" s="47" t="str">
        <f t="shared" si="4"/>
        <v/>
      </c>
    </row>
    <row r="199" spans="1:6" x14ac:dyDescent="0.25">
      <c r="A199" s="230"/>
      <c r="B199" s="230" t="s">
        <v>969</v>
      </c>
      <c r="C199" s="288" t="s">
        <v>122</v>
      </c>
      <c r="D199" s="229">
        <v>50</v>
      </c>
      <c r="E199" s="52"/>
      <c r="F199" s="47" t="str">
        <f t="shared" si="4"/>
        <v/>
      </c>
    </row>
    <row r="200" spans="1:6" x14ac:dyDescent="0.25">
      <c r="A200" s="234"/>
      <c r="B200" s="232"/>
      <c r="C200" s="239"/>
      <c r="D200" s="236"/>
      <c r="E200" s="6"/>
      <c r="F200" s="47" t="str">
        <f t="shared" si="4"/>
        <v/>
      </c>
    </row>
    <row r="201" spans="1:6" x14ac:dyDescent="0.25">
      <c r="A201" s="230">
        <v>66.209999999999994</v>
      </c>
      <c r="B201" s="234" t="s">
        <v>900</v>
      </c>
      <c r="C201" s="288"/>
      <c r="D201" s="229"/>
      <c r="E201" s="6"/>
      <c r="F201" s="47" t="str">
        <f t="shared" si="4"/>
        <v/>
      </c>
    </row>
    <row r="202" spans="1:6" x14ac:dyDescent="0.25">
      <c r="A202" s="230"/>
      <c r="B202" s="291"/>
      <c r="C202" s="288"/>
      <c r="D202" s="229"/>
      <c r="E202" s="6"/>
      <c r="F202" s="47" t="str">
        <f t="shared" si="4"/>
        <v/>
      </c>
    </row>
    <row r="203" spans="1:6" ht="51" x14ac:dyDescent="0.25">
      <c r="A203" s="230"/>
      <c r="B203" s="230" t="s">
        <v>970</v>
      </c>
      <c r="C203" s="288" t="s">
        <v>972</v>
      </c>
      <c r="D203" s="229">
        <v>160</v>
      </c>
      <c r="E203" s="52"/>
      <c r="F203" s="47" t="str">
        <f t="shared" si="4"/>
        <v/>
      </c>
    </row>
    <row r="204" spans="1:6" x14ac:dyDescent="0.25">
      <c r="A204" s="230"/>
      <c r="B204" s="289"/>
      <c r="C204" s="288"/>
      <c r="D204" s="229"/>
      <c r="E204" s="6"/>
      <c r="F204" s="47" t="str">
        <f t="shared" si="4"/>
        <v/>
      </c>
    </row>
    <row r="205" spans="1:6" x14ac:dyDescent="0.25">
      <c r="A205" s="230" t="s">
        <v>905</v>
      </c>
      <c r="B205" s="293" t="s">
        <v>906</v>
      </c>
      <c r="C205" s="288"/>
      <c r="D205" s="229"/>
      <c r="E205" s="6"/>
      <c r="F205" s="47" t="str">
        <f t="shared" si="4"/>
        <v/>
      </c>
    </row>
    <row r="206" spans="1:6" x14ac:dyDescent="0.25">
      <c r="A206" s="230"/>
      <c r="B206" s="293"/>
      <c r="C206" s="288"/>
      <c r="D206" s="229"/>
      <c r="E206" s="6"/>
      <c r="F206" s="47" t="str">
        <f t="shared" si="4"/>
        <v/>
      </c>
    </row>
    <row r="207" spans="1:6" ht="25.5" x14ac:dyDescent="0.25">
      <c r="A207" s="230"/>
      <c r="B207" s="113" t="s">
        <v>971</v>
      </c>
      <c r="C207" s="288" t="s">
        <v>122</v>
      </c>
      <c r="D207" s="229">
        <v>150</v>
      </c>
      <c r="E207" s="52"/>
      <c r="F207" s="47" t="str">
        <f t="shared" si="4"/>
        <v/>
      </c>
    </row>
    <row r="208" spans="1:6" x14ac:dyDescent="0.25">
      <c r="A208" s="234"/>
      <c r="B208" s="232"/>
      <c r="C208" s="235"/>
      <c r="D208" s="236"/>
      <c r="E208" s="6"/>
      <c r="F208" s="6"/>
    </row>
    <row r="209" spans="1:6" x14ac:dyDescent="0.25">
      <c r="A209" s="234"/>
      <c r="B209" s="232"/>
      <c r="C209" s="239"/>
      <c r="D209" s="236"/>
      <c r="E209" s="6"/>
      <c r="F209" s="6"/>
    </row>
    <row r="210" spans="1:6" x14ac:dyDescent="0.25">
      <c r="A210" s="234"/>
      <c r="B210" s="232"/>
      <c r="C210" s="235"/>
      <c r="D210" s="236"/>
      <c r="E210" s="6"/>
      <c r="F210" s="6"/>
    </row>
    <row r="211" spans="1:6" x14ac:dyDescent="0.25">
      <c r="A211" s="74"/>
      <c r="B211" s="33"/>
      <c r="C211" s="76"/>
      <c r="D211" s="76"/>
      <c r="E211" s="59"/>
      <c r="F211" s="59"/>
    </row>
    <row r="212" spans="1:6" x14ac:dyDescent="0.25">
      <c r="A212" s="77"/>
      <c r="B212" s="460" t="s">
        <v>33</v>
      </c>
      <c r="C212" s="461"/>
      <c r="D212" s="461"/>
      <c r="E212" s="462"/>
      <c r="F212" s="48" t="str">
        <f>IF(SUM(F177:F210)&gt;0,SUM(F177:F210)," ")</f>
        <v xml:space="preserve"> </v>
      </c>
    </row>
    <row r="213" spans="1:6" x14ac:dyDescent="0.25">
      <c r="A213" s="79"/>
      <c r="B213" s="35"/>
      <c r="C213" s="81"/>
      <c r="D213" s="81"/>
      <c r="E213" s="60"/>
      <c r="F213" s="60"/>
    </row>
    <row r="214" spans="1:6" x14ac:dyDescent="0.25">
      <c r="C214" s="85"/>
    </row>
    <row r="215" spans="1:6" x14ac:dyDescent="0.25">
      <c r="A215" s="16"/>
      <c r="B215" s="1"/>
      <c r="C215" s="1"/>
      <c r="D215" s="36"/>
      <c r="E215" s="3"/>
      <c r="F215" s="3"/>
    </row>
    <row r="216" spans="1:6" x14ac:dyDescent="0.25">
      <c r="A216" s="19" t="s">
        <v>0</v>
      </c>
      <c r="B216" s="4" t="s">
        <v>1</v>
      </c>
      <c r="C216" s="11" t="s">
        <v>2</v>
      </c>
      <c r="D216" s="13" t="s">
        <v>3</v>
      </c>
      <c r="E216" s="10" t="s">
        <v>4</v>
      </c>
      <c r="F216" s="10" t="s">
        <v>5</v>
      </c>
    </row>
    <row r="217" spans="1:6" x14ac:dyDescent="0.25">
      <c r="A217" s="18"/>
      <c r="B217" s="7"/>
      <c r="C217" s="7"/>
      <c r="D217" s="37"/>
      <c r="E217" s="9"/>
      <c r="F217" s="9"/>
    </row>
    <row r="218" spans="1:6" x14ac:dyDescent="0.25">
      <c r="A218" s="74"/>
      <c r="B218" s="64"/>
      <c r="C218" s="75"/>
      <c r="D218" s="76"/>
      <c r="E218" s="67"/>
      <c r="F218" s="67"/>
    </row>
    <row r="219" spans="1:6" x14ac:dyDescent="0.25">
      <c r="A219" s="77"/>
      <c r="B219" s="460" t="s">
        <v>34</v>
      </c>
      <c r="C219" s="461"/>
      <c r="D219" s="461"/>
      <c r="E219" s="462"/>
      <c r="F219" s="52" t="str">
        <f>F212</f>
        <v xml:space="preserve"> </v>
      </c>
    </row>
    <row r="220" spans="1:6" x14ac:dyDescent="0.25">
      <c r="A220" s="79"/>
      <c r="B220" s="70"/>
      <c r="C220" s="80"/>
      <c r="D220" s="81"/>
      <c r="E220" s="73"/>
      <c r="F220" s="73"/>
    </row>
    <row r="221" spans="1:6" ht="38.25" x14ac:dyDescent="0.25">
      <c r="A221" s="253" t="s">
        <v>908</v>
      </c>
      <c r="B221" s="253" t="s">
        <v>973</v>
      </c>
      <c r="C221" s="288" t="s">
        <v>122</v>
      </c>
      <c r="D221" s="229">
        <v>60</v>
      </c>
      <c r="E221" s="52"/>
      <c r="F221" s="47" t="str">
        <f t="shared" ref="F221:F248" si="5">IF(E221="-","Rate Only",IF(E221="","",ROUND($D221*E221,2)))</f>
        <v/>
      </c>
    </row>
    <row r="222" spans="1:6" x14ac:dyDescent="0.25">
      <c r="A222" s="230"/>
      <c r="B222" s="293"/>
      <c r="C222" s="288"/>
      <c r="D222" s="229"/>
      <c r="E222" s="15"/>
      <c r="F222" s="47" t="str">
        <f t="shared" si="5"/>
        <v/>
      </c>
    </row>
    <row r="223" spans="1:6" ht="25.5" x14ac:dyDescent="0.25">
      <c r="A223" s="230" t="s">
        <v>974</v>
      </c>
      <c r="B223" s="293" t="s">
        <v>975</v>
      </c>
      <c r="C223" s="288" t="s">
        <v>122</v>
      </c>
      <c r="D223" s="229">
        <v>15</v>
      </c>
      <c r="E223" s="52"/>
      <c r="F223" s="47" t="str">
        <f t="shared" si="5"/>
        <v/>
      </c>
    </row>
    <row r="224" spans="1:6" x14ac:dyDescent="0.25">
      <c r="A224" s="234"/>
      <c r="B224" s="232"/>
      <c r="C224" s="239"/>
      <c r="D224" s="236"/>
      <c r="E224" s="15"/>
      <c r="F224" s="47" t="str">
        <f t="shared" si="5"/>
        <v/>
      </c>
    </row>
    <row r="225" spans="1:6" ht="25.5" x14ac:dyDescent="0.25">
      <c r="A225" s="350" t="s">
        <v>544</v>
      </c>
      <c r="B225" s="351" t="s">
        <v>911</v>
      </c>
      <c r="C225" s="228"/>
      <c r="D225" s="229"/>
      <c r="E225" s="15"/>
      <c r="F225" s="47" t="str">
        <f t="shared" si="5"/>
        <v/>
      </c>
    </row>
    <row r="226" spans="1:6" x14ac:dyDescent="0.25">
      <c r="A226" s="300"/>
      <c r="B226" s="297"/>
      <c r="C226" s="228"/>
      <c r="D226" s="229"/>
      <c r="E226" s="15"/>
      <c r="F226" s="47" t="str">
        <f t="shared" si="5"/>
        <v/>
      </c>
    </row>
    <row r="227" spans="1:6" ht="25.5" x14ac:dyDescent="0.25">
      <c r="A227" s="234" t="s">
        <v>912</v>
      </c>
      <c r="B227" s="234" t="s">
        <v>976</v>
      </c>
      <c r="C227" s="275"/>
      <c r="D227" s="274"/>
      <c r="E227" s="15"/>
      <c r="F227" s="47" t="str">
        <f t="shared" si="5"/>
        <v/>
      </c>
    </row>
    <row r="228" spans="1:6" x14ac:dyDescent="0.25">
      <c r="A228" s="257"/>
      <c r="B228" s="257"/>
      <c r="C228" s="275"/>
      <c r="D228" s="274"/>
      <c r="E228" s="15"/>
      <c r="F228" s="47" t="str">
        <f t="shared" si="5"/>
        <v/>
      </c>
    </row>
    <row r="229" spans="1:6" ht="25.5" x14ac:dyDescent="0.25">
      <c r="A229" s="257"/>
      <c r="B229" s="234" t="s">
        <v>1314</v>
      </c>
      <c r="C229" s="234"/>
      <c r="D229" s="234"/>
      <c r="E229" s="15"/>
      <c r="F229" s="47" t="str">
        <f t="shared" si="5"/>
        <v/>
      </c>
    </row>
    <row r="230" spans="1:6" x14ac:dyDescent="0.25">
      <c r="A230" s="257"/>
      <c r="B230" s="234"/>
      <c r="C230" s="264"/>
      <c r="D230" s="264"/>
      <c r="E230" s="6"/>
      <c r="F230" s="47" t="str">
        <f t="shared" si="5"/>
        <v/>
      </c>
    </row>
    <row r="231" spans="1:6" ht="25.5" x14ac:dyDescent="0.25">
      <c r="A231" s="257"/>
      <c r="B231" s="234" t="s">
        <v>915</v>
      </c>
      <c r="C231" s="252" t="s">
        <v>916</v>
      </c>
      <c r="D231" s="229">
        <v>1</v>
      </c>
      <c r="E231" s="52">
        <v>12000</v>
      </c>
      <c r="F231" s="47">
        <f t="shared" si="5"/>
        <v>12000</v>
      </c>
    </row>
    <row r="232" spans="1:6" x14ac:dyDescent="0.25">
      <c r="A232" s="257"/>
      <c r="B232" s="234"/>
      <c r="C232" s="264"/>
      <c r="D232" s="229"/>
      <c r="E232" s="6"/>
      <c r="F232" s="47" t="str">
        <f t="shared" si="5"/>
        <v/>
      </c>
    </row>
    <row r="233" spans="1:6" ht="25.5" x14ac:dyDescent="0.25">
      <c r="A233" s="257"/>
      <c r="B233" s="234" t="s">
        <v>917</v>
      </c>
      <c r="C233" s="252" t="s">
        <v>916</v>
      </c>
      <c r="D233" s="229">
        <v>1</v>
      </c>
      <c r="E233" s="52">
        <v>12000</v>
      </c>
      <c r="F233" s="47">
        <f t="shared" si="5"/>
        <v>12000</v>
      </c>
    </row>
    <row r="234" spans="1:6" x14ac:dyDescent="0.25">
      <c r="A234" s="257"/>
      <c r="B234" s="234"/>
      <c r="C234" s="264"/>
      <c r="D234" s="229"/>
      <c r="E234" s="6"/>
      <c r="F234" s="47" t="str">
        <f t="shared" si="5"/>
        <v/>
      </c>
    </row>
    <row r="235" spans="1:6" ht="25.5" x14ac:dyDescent="0.25">
      <c r="A235" s="257"/>
      <c r="B235" s="234" t="s">
        <v>918</v>
      </c>
      <c r="C235" s="252" t="s">
        <v>916</v>
      </c>
      <c r="D235" s="229">
        <v>1</v>
      </c>
      <c r="E235" s="52">
        <v>12000</v>
      </c>
      <c r="F235" s="47">
        <f t="shared" si="5"/>
        <v>12000</v>
      </c>
    </row>
    <row r="236" spans="1:6" x14ac:dyDescent="0.25">
      <c r="A236" s="257"/>
      <c r="B236" s="234"/>
      <c r="C236" s="264"/>
      <c r="D236" s="229"/>
      <c r="E236" s="6"/>
      <c r="F236" s="47" t="str">
        <f t="shared" si="5"/>
        <v/>
      </c>
    </row>
    <row r="237" spans="1:6" ht="25.5" x14ac:dyDescent="0.25">
      <c r="A237" s="257"/>
      <c r="B237" s="234" t="s">
        <v>919</v>
      </c>
      <c r="C237" s="252" t="s">
        <v>916</v>
      </c>
      <c r="D237" s="229">
        <v>1</v>
      </c>
      <c r="E237" s="52">
        <v>12000</v>
      </c>
      <c r="F237" s="47">
        <f t="shared" si="5"/>
        <v>12000</v>
      </c>
    </row>
    <row r="238" spans="1:6" x14ac:dyDescent="0.25">
      <c r="A238" s="257"/>
      <c r="B238" s="234"/>
      <c r="C238" s="264"/>
      <c r="D238" s="229"/>
      <c r="E238" s="6"/>
      <c r="F238" s="47" t="str">
        <f t="shared" si="5"/>
        <v/>
      </c>
    </row>
    <row r="239" spans="1:6" ht="25.5" x14ac:dyDescent="0.25">
      <c r="A239" s="257"/>
      <c r="B239" s="234" t="s">
        <v>920</v>
      </c>
      <c r="C239" s="252" t="s">
        <v>916</v>
      </c>
      <c r="D239" s="229">
        <v>1</v>
      </c>
      <c r="E239" s="52">
        <v>12000</v>
      </c>
      <c r="F239" s="47">
        <f t="shared" si="5"/>
        <v>12000</v>
      </c>
    </row>
    <row r="240" spans="1:6" x14ac:dyDescent="0.25">
      <c r="A240" s="298"/>
      <c r="B240" s="227"/>
      <c r="C240" s="250"/>
      <c r="D240" s="299"/>
      <c r="E240" s="6"/>
      <c r="F240" s="47" t="str">
        <f t="shared" si="5"/>
        <v/>
      </c>
    </row>
    <row r="241" spans="1:6" ht="25.5" x14ac:dyDescent="0.25">
      <c r="A241" s="234" t="s">
        <v>723</v>
      </c>
      <c r="B241" s="234" t="s">
        <v>724</v>
      </c>
      <c r="C241" s="252" t="s">
        <v>916</v>
      </c>
      <c r="D241" s="229">
        <v>1</v>
      </c>
      <c r="E241" s="52">
        <v>50000</v>
      </c>
      <c r="F241" s="47">
        <f t="shared" si="5"/>
        <v>50000</v>
      </c>
    </row>
    <row r="242" spans="1:6" x14ac:dyDescent="0.25">
      <c r="A242" s="253"/>
      <c r="B242" s="253"/>
      <c r="C242" s="254"/>
      <c r="D242" s="236"/>
      <c r="E242" s="6"/>
      <c r="F242" s="47" t="str">
        <f t="shared" si="5"/>
        <v/>
      </c>
    </row>
    <row r="243" spans="1:6" x14ac:dyDescent="0.25">
      <c r="A243" s="253"/>
      <c r="B243" s="253"/>
      <c r="C243" s="254"/>
      <c r="D243" s="236"/>
      <c r="E243" s="6"/>
      <c r="F243" s="47" t="str">
        <f t="shared" si="5"/>
        <v/>
      </c>
    </row>
    <row r="244" spans="1:6" x14ac:dyDescent="0.25">
      <c r="A244" s="253"/>
      <c r="B244" s="253"/>
      <c r="C244" s="254"/>
      <c r="D244" s="236"/>
      <c r="E244" s="6"/>
      <c r="F244" s="47" t="str">
        <f t="shared" si="5"/>
        <v/>
      </c>
    </row>
    <row r="245" spans="1:6" x14ac:dyDescent="0.25">
      <c r="A245" s="253"/>
      <c r="B245" s="253"/>
      <c r="C245" s="254"/>
      <c r="D245" s="236"/>
      <c r="E245" s="6"/>
      <c r="F245" s="47" t="str">
        <f t="shared" si="5"/>
        <v/>
      </c>
    </row>
    <row r="246" spans="1:6" x14ac:dyDescent="0.25">
      <c r="A246" s="234"/>
      <c r="B246" s="232"/>
      <c r="C246" s="239"/>
      <c r="D246" s="236"/>
      <c r="E246" s="6"/>
      <c r="F246" s="47" t="str">
        <f t="shared" si="5"/>
        <v/>
      </c>
    </row>
    <row r="247" spans="1:6" x14ac:dyDescent="0.25">
      <c r="A247" s="253"/>
      <c r="B247" s="253"/>
      <c r="C247" s="254"/>
      <c r="D247" s="236"/>
      <c r="E247" s="6"/>
      <c r="F247" s="47" t="str">
        <f t="shared" si="5"/>
        <v/>
      </c>
    </row>
    <row r="248" spans="1:6" x14ac:dyDescent="0.25">
      <c r="A248" s="253"/>
      <c r="B248" s="253"/>
      <c r="C248" s="254"/>
      <c r="D248" s="236"/>
      <c r="E248" s="6"/>
      <c r="F248" s="47" t="str">
        <f t="shared" si="5"/>
        <v/>
      </c>
    </row>
    <row r="249" spans="1:6" x14ac:dyDescent="0.25">
      <c r="A249" s="253"/>
      <c r="B249" s="253"/>
      <c r="C249" s="254"/>
      <c r="D249" s="236"/>
      <c r="E249" s="6"/>
      <c r="F249" s="6"/>
    </row>
    <row r="250" spans="1:6" x14ac:dyDescent="0.25">
      <c r="A250" s="253"/>
      <c r="B250" s="253"/>
      <c r="C250" s="254"/>
      <c r="D250" s="236"/>
      <c r="E250" s="6"/>
      <c r="F250" s="6"/>
    </row>
    <row r="251" spans="1:6" x14ac:dyDescent="0.25">
      <c r="A251" s="234"/>
      <c r="B251" s="232"/>
      <c r="C251" s="235"/>
      <c r="D251" s="236"/>
      <c r="E251" s="6"/>
      <c r="F251" s="6"/>
    </row>
    <row r="252" spans="1:6" x14ac:dyDescent="0.25">
      <c r="A252" s="74"/>
      <c r="B252" s="33"/>
      <c r="C252" s="76"/>
      <c r="D252" s="76"/>
      <c r="E252" s="59"/>
      <c r="F252" s="59"/>
    </row>
    <row r="253" spans="1:6" x14ac:dyDescent="0.25">
      <c r="A253" s="77"/>
      <c r="B253" s="454" t="s">
        <v>14</v>
      </c>
      <c r="C253" s="455"/>
      <c r="D253" s="455"/>
      <c r="E253" s="456"/>
      <c r="F253" s="48">
        <f>IF(SUM(F218:F251)&gt;0,SUM(F218:F251)," ")</f>
        <v>110000</v>
      </c>
    </row>
    <row r="254" spans="1:6" x14ac:dyDescent="0.25">
      <c r="A254" s="79"/>
      <c r="B254" s="35"/>
      <c r="C254" s="81"/>
      <c r="D254" s="81"/>
      <c r="E254" s="60"/>
      <c r="F254" s="60"/>
    </row>
    <row r="255" spans="1:6" x14ac:dyDescent="0.25">
      <c r="C255" s="85"/>
    </row>
  </sheetData>
  <mergeCells count="11">
    <mergeCell ref="B171:E171"/>
    <mergeCell ref="B178:E178"/>
    <mergeCell ref="B212:E212"/>
    <mergeCell ref="B219:E219"/>
    <mergeCell ref="B253:E253"/>
    <mergeCell ref="B135:E135"/>
    <mergeCell ref="B40:E40"/>
    <mergeCell ref="B47:E47"/>
    <mergeCell ref="B82:E82"/>
    <mergeCell ref="B89:E89"/>
    <mergeCell ref="B128:E128"/>
  </mergeCells>
  <pageMargins left="0.7" right="0.7" top="0.83333333333333337" bottom="0.75" header="0.3" footer="0.3"/>
  <pageSetup paperSize="9" orientation="portrait" r:id="rId1"/>
  <headerFooter>
    <oddHeader>&amp;L&amp;8BAKWENA PLATINUM CORRIDOR CONCESSIONAIRE (PTY) LTD
CONTRACT NO: BPCC-2024/UG/HS18-HS20/001 - Option 1
SECTION C01 C2321A N4-13 km 6.272</oddHeader>
    <oddFooter>&amp;R&amp;8&amp;Z&amp;F</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6A9AE-3287-420B-9340-5F7E2E7C81C9}">
  <dimension ref="A1:F256"/>
  <sheetViews>
    <sheetView view="pageLayout" topLeftCell="A232" zoomScale="130" zoomScaleNormal="100" zoomScalePageLayoutView="130" workbookViewId="0">
      <selection activeCell="E226" sqref="E226:E228"/>
    </sheetView>
  </sheetViews>
  <sheetFormatPr defaultRowHeight="15" x14ac:dyDescent="0.25"/>
  <cols>
    <col min="1" max="1" width="9.140625" style="20"/>
    <col min="2" max="2" width="33.7109375" style="5" customWidth="1"/>
    <col min="3" max="3" width="8.140625" style="5" customWidth="1"/>
    <col min="4" max="4" width="8.85546875" style="26" customWidth="1"/>
    <col min="5" max="5" width="12.7109375" style="5" bestFit="1" customWidth="1"/>
    <col min="6" max="6" width="13.28515625" style="5" customWidth="1"/>
  </cols>
  <sheetData>
    <row r="1" spans="1:6" x14ac:dyDescent="0.25">
      <c r="A1" s="16"/>
      <c r="B1" s="1"/>
      <c r="C1" s="1"/>
      <c r="D1" s="36"/>
      <c r="E1" s="3"/>
      <c r="F1" s="12"/>
    </row>
    <row r="2" spans="1:6" x14ac:dyDescent="0.25">
      <c r="A2" s="19" t="s">
        <v>0</v>
      </c>
      <c r="B2" s="4" t="s">
        <v>1</v>
      </c>
      <c r="C2" s="11" t="s">
        <v>2</v>
      </c>
      <c r="D2" s="13" t="s">
        <v>3</v>
      </c>
      <c r="E2" s="10" t="s">
        <v>4</v>
      </c>
      <c r="F2" s="13" t="s">
        <v>5</v>
      </c>
    </row>
    <row r="3" spans="1:6" x14ac:dyDescent="0.25">
      <c r="A3" s="19"/>
      <c r="B3" s="4"/>
      <c r="C3" s="4"/>
      <c r="D3" s="13"/>
      <c r="E3" s="6"/>
      <c r="F3" s="14"/>
    </row>
    <row r="4" spans="1:6" ht="26.25" x14ac:dyDescent="0.25">
      <c r="A4" s="381" t="s">
        <v>1189</v>
      </c>
      <c r="B4" s="329" t="s">
        <v>1190</v>
      </c>
      <c r="C4" s="3"/>
      <c r="D4" s="44"/>
      <c r="E4" s="3"/>
      <c r="F4" s="47" t="str">
        <f t="shared" ref="F4:F37" si="0">IF(E4="-","Rate Only",IF(E4="","",ROUND($D4*E4,2)))</f>
        <v/>
      </c>
    </row>
    <row r="5" spans="1:6" x14ac:dyDescent="0.25">
      <c r="A5" s="302"/>
      <c r="B5" s="15"/>
      <c r="C5" s="6"/>
      <c r="D5" s="10"/>
      <c r="E5" s="6"/>
      <c r="F5" s="47" t="str">
        <f t="shared" si="0"/>
        <v/>
      </c>
    </row>
    <row r="6" spans="1:6" ht="25.5" x14ac:dyDescent="0.25">
      <c r="A6" s="379" t="s">
        <v>1285</v>
      </c>
      <c r="B6" s="380" t="s">
        <v>596</v>
      </c>
      <c r="C6" s="303"/>
      <c r="D6" s="301"/>
      <c r="E6" s="43"/>
      <c r="F6" s="47" t="str">
        <f t="shared" si="0"/>
        <v/>
      </c>
    </row>
    <row r="7" spans="1:6" x14ac:dyDescent="0.25">
      <c r="A7" s="265"/>
      <c r="B7" s="266"/>
      <c r="C7" s="267"/>
      <c r="D7" s="268"/>
      <c r="E7" s="6"/>
      <c r="F7" s="47" t="str">
        <f t="shared" si="0"/>
        <v/>
      </c>
    </row>
    <row r="8" spans="1:6" x14ac:dyDescent="0.25">
      <c r="A8" s="269">
        <v>51.02</v>
      </c>
      <c r="B8" s="269" t="s">
        <v>921</v>
      </c>
      <c r="C8" s="260"/>
      <c r="D8" s="268"/>
      <c r="E8" s="6"/>
      <c r="F8" s="47" t="str">
        <f t="shared" si="0"/>
        <v/>
      </c>
    </row>
    <row r="9" spans="1:6" x14ac:dyDescent="0.25">
      <c r="A9" s="269"/>
      <c r="B9" s="269"/>
      <c r="C9" s="267"/>
      <c r="D9" s="229"/>
      <c r="E9" s="6"/>
      <c r="F9" s="47" t="str">
        <f t="shared" si="0"/>
        <v/>
      </c>
    </row>
    <row r="10" spans="1:6" ht="25.5" x14ac:dyDescent="0.25">
      <c r="A10" s="269"/>
      <c r="B10" s="231" t="s">
        <v>922</v>
      </c>
      <c r="C10" s="228" t="s">
        <v>730</v>
      </c>
      <c r="D10" s="229">
        <v>20</v>
      </c>
      <c r="E10" s="52"/>
      <c r="F10" s="47" t="str">
        <f t="shared" si="0"/>
        <v/>
      </c>
    </row>
    <row r="11" spans="1:6" x14ac:dyDescent="0.25">
      <c r="A11" s="269"/>
      <c r="B11" s="270"/>
      <c r="C11" s="228"/>
      <c r="D11" s="229"/>
      <c r="E11" s="6"/>
      <c r="F11" s="47" t="str">
        <f t="shared" si="0"/>
        <v/>
      </c>
    </row>
    <row r="12" spans="1:6" ht="17.25" x14ac:dyDescent="0.25">
      <c r="A12" s="269"/>
      <c r="B12" s="231" t="s">
        <v>923</v>
      </c>
      <c r="C12" s="228" t="s">
        <v>731</v>
      </c>
      <c r="D12" s="229">
        <v>35</v>
      </c>
      <c r="E12" s="43"/>
      <c r="F12" s="47" t="str">
        <f t="shared" si="0"/>
        <v/>
      </c>
    </row>
    <row r="13" spans="1:6" x14ac:dyDescent="0.25">
      <c r="A13" s="269"/>
      <c r="B13" s="269"/>
      <c r="C13" s="267"/>
      <c r="D13" s="268"/>
      <c r="E13" s="6"/>
      <c r="F13" s="47" t="str">
        <f t="shared" si="0"/>
        <v/>
      </c>
    </row>
    <row r="14" spans="1:6" x14ac:dyDescent="0.25">
      <c r="A14" s="269">
        <v>51.07</v>
      </c>
      <c r="B14" s="269" t="s">
        <v>924</v>
      </c>
      <c r="C14" s="267" t="s">
        <v>927</v>
      </c>
      <c r="D14" s="268">
        <v>30</v>
      </c>
      <c r="E14" s="52"/>
      <c r="F14" s="47" t="str">
        <f t="shared" si="0"/>
        <v/>
      </c>
    </row>
    <row r="15" spans="1:6" x14ac:dyDescent="0.25">
      <c r="A15" s="230"/>
      <c r="B15" s="231"/>
      <c r="C15" s="228"/>
      <c r="D15" s="229"/>
      <c r="E15" s="6"/>
      <c r="F15" s="47" t="str">
        <f t="shared" si="0"/>
        <v/>
      </c>
    </row>
    <row r="16" spans="1:6" x14ac:dyDescent="0.25">
      <c r="A16" s="330" t="s">
        <v>1286</v>
      </c>
      <c r="B16" s="332" t="s">
        <v>784</v>
      </c>
      <c r="C16" s="228"/>
      <c r="D16" s="229"/>
      <c r="E16" s="6"/>
      <c r="F16" s="47" t="str">
        <f t="shared" si="0"/>
        <v/>
      </c>
    </row>
    <row r="17" spans="1:6" x14ac:dyDescent="0.25">
      <c r="A17" s="226"/>
      <c r="B17" s="227"/>
      <c r="C17" s="228"/>
      <c r="D17" s="229"/>
      <c r="E17" s="6"/>
      <c r="F17" s="47" t="str">
        <f t="shared" si="0"/>
        <v/>
      </c>
    </row>
    <row r="18" spans="1:6" x14ac:dyDescent="0.25">
      <c r="A18" s="230">
        <v>61.02</v>
      </c>
      <c r="B18" s="231" t="s">
        <v>785</v>
      </c>
      <c r="C18" s="228"/>
      <c r="D18" s="229"/>
      <c r="E18" s="6"/>
      <c r="F18" s="47" t="str">
        <f t="shared" si="0"/>
        <v/>
      </c>
    </row>
    <row r="19" spans="1:6" x14ac:dyDescent="0.25">
      <c r="A19" s="230"/>
      <c r="B19" s="231"/>
      <c r="C19" s="228"/>
      <c r="D19" s="229"/>
      <c r="E19" s="6"/>
      <c r="F19" s="47" t="str">
        <f t="shared" si="0"/>
        <v/>
      </c>
    </row>
    <row r="20" spans="1:6" ht="38.25" x14ac:dyDescent="0.25">
      <c r="A20" s="230"/>
      <c r="B20" s="231" t="s">
        <v>786</v>
      </c>
      <c r="C20" s="228"/>
      <c r="D20" s="229"/>
      <c r="E20" s="6"/>
      <c r="F20" s="47" t="str">
        <f t="shared" si="0"/>
        <v/>
      </c>
    </row>
    <row r="21" spans="1:6" x14ac:dyDescent="0.25">
      <c r="A21" s="230"/>
      <c r="B21" s="231" t="s">
        <v>787</v>
      </c>
      <c r="C21" s="228" t="s">
        <v>925</v>
      </c>
      <c r="D21" s="229">
        <v>560</v>
      </c>
      <c r="E21" s="52"/>
      <c r="F21" s="47" t="str">
        <f t="shared" si="0"/>
        <v/>
      </c>
    </row>
    <row r="22" spans="1:6" x14ac:dyDescent="0.25">
      <c r="A22" s="230"/>
      <c r="B22" s="231"/>
      <c r="C22" s="228"/>
      <c r="D22" s="229"/>
      <c r="E22" s="6"/>
      <c r="F22" s="47" t="str">
        <f t="shared" si="0"/>
        <v/>
      </c>
    </row>
    <row r="23" spans="1:6" ht="38.25" x14ac:dyDescent="0.25">
      <c r="A23" s="230"/>
      <c r="B23" s="231" t="s">
        <v>790</v>
      </c>
      <c r="C23" s="228" t="s">
        <v>925</v>
      </c>
      <c r="D23" s="229">
        <v>40</v>
      </c>
      <c r="E23" s="52"/>
      <c r="F23" s="47" t="str">
        <f t="shared" si="0"/>
        <v/>
      </c>
    </row>
    <row r="24" spans="1:6" x14ac:dyDescent="0.25">
      <c r="A24" s="230"/>
      <c r="B24" s="231"/>
      <c r="C24" s="228"/>
      <c r="D24" s="229"/>
      <c r="E24" s="6"/>
      <c r="F24" s="47" t="str">
        <f t="shared" si="0"/>
        <v/>
      </c>
    </row>
    <row r="25" spans="1:6" ht="51" x14ac:dyDescent="0.25">
      <c r="A25" s="230"/>
      <c r="B25" s="231" t="s">
        <v>791</v>
      </c>
      <c r="C25" s="228" t="s">
        <v>925</v>
      </c>
      <c r="D25" s="229">
        <v>40</v>
      </c>
      <c r="E25" s="52"/>
      <c r="F25" s="47" t="str">
        <f t="shared" si="0"/>
        <v/>
      </c>
    </row>
    <row r="26" spans="1:6" x14ac:dyDescent="0.25">
      <c r="A26" s="230"/>
      <c r="B26" s="231"/>
      <c r="C26" s="228"/>
      <c r="D26" s="229"/>
      <c r="E26" s="6"/>
      <c r="F26" s="47" t="str">
        <f t="shared" si="0"/>
        <v/>
      </c>
    </row>
    <row r="27" spans="1:6" ht="25.5" x14ac:dyDescent="0.25">
      <c r="A27" s="230"/>
      <c r="B27" s="231" t="s">
        <v>792</v>
      </c>
      <c r="C27" s="228" t="s">
        <v>925</v>
      </c>
      <c r="D27" s="229">
        <v>20</v>
      </c>
      <c r="E27" s="52"/>
      <c r="F27" s="47" t="str">
        <f t="shared" si="0"/>
        <v/>
      </c>
    </row>
    <row r="28" spans="1:6" x14ac:dyDescent="0.25">
      <c r="A28" s="230"/>
      <c r="B28" s="231"/>
      <c r="C28" s="228"/>
      <c r="D28" s="229"/>
      <c r="E28" s="6"/>
      <c r="F28" s="47" t="str">
        <f t="shared" si="0"/>
        <v/>
      </c>
    </row>
    <row r="29" spans="1:6" x14ac:dyDescent="0.25">
      <c r="A29" s="230">
        <v>61.03</v>
      </c>
      <c r="B29" s="231" t="s">
        <v>793</v>
      </c>
      <c r="C29" s="228"/>
      <c r="D29" s="229"/>
      <c r="E29" s="6"/>
      <c r="F29" s="47" t="str">
        <f t="shared" si="0"/>
        <v/>
      </c>
    </row>
    <row r="30" spans="1:6" x14ac:dyDescent="0.25">
      <c r="A30" s="230"/>
      <c r="B30" s="231"/>
      <c r="C30" s="228"/>
      <c r="D30" s="229"/>
      <c r="E30" s="6"/>
      <c r="F30" s="47" t="str">
        <f t="shared" si="0"/>
        <v/>
      </c>
    </row>
    <row r="31" spans="1:6" x14ac:dyDescent="0.25">
      <c r="A31" s="230"/>
      <c r="B31" s="231" t="s">
        <v>794</v>
      </c>
      <c r="C31" s="228" t="s">
        <v>50</v>
      </c>
      <c r="D31" s="229">
        <v>1</v>
      </c>
      <c r="E31" s="52"/>
      <c r="F31" s="47" t="str">
        <f t="shared" si="0"/>
        <v/>
      </c>
    </row>
    <row r="32" spans="1:6" x14ac:dyDescent="0.25">
      <c r="A32" s="234"/>
      <c r="B32" s="232"/>
      <c r="C32" s="235"/>
      <c r="D32" s="236"/>
      <c r="E32" s="6"/>
      <c r="F32" s="47" t="str">
        <f t="shared" si="0"/>
        <v/>
      </c>
    </row>
    <row r="33" spans="1:6" x14ac:dyDescent="0.25">
      <c r="A33" s="230">
        <v>61.04</v>
      </c>
      <c r="B33" s="231" t="s">
        <v>795</v>
      </c>
      <c r="C33" s="228"/>
      <c r="D33" s="229"/>
      <c r="E33" s="6"/>
      <c r="F33" s="47" t="str">
        <f t="shared" si="0"/>
        <v/>
      </c>
    </row>
    <row r="34" spans="1:6" x14ac:dyDescent="0.25">
      <c r="A34" s="230"/>
      <c r="B34" s="231"/>
      <c r="C34" s="228"/>
      <c r="D34" s="229"/>
      <c r="E34" s="6"/>
      <c r="F34" s="47" t="str">
        <f t="shared" si="0"/>
        <v/>
      </c>
    </row>
    <row r="35" spans="1:6" x14ac:dyDescent="0.25">
      <c r="A35" s="230"/>
      <c r="B35" s="231" t="s">
        <v>796</v>
      </c>
      <c r="C35" s="228" t="s">
        <v>925</v>
      </c>
      <c r="D35" s="229">
        <v>340</v>
      </c>
      <c r="E35" s="52"/>
      <c r="F35" s="47" t="str">
        <f t="shared" si="0"/>
        <v/>
      </c>
    </row>
    <row r="36" spans="1:6" x14ac:dyDescent="0.25">
      <c r="A36" s="230"/>
      <c r="B36" s="231"/>
      <c r="C36" s="228"/>
      <c r="D36" s="229"/>
      <c r="E36" s="6"/>
      <c r="F36" s="47"/>
    </row>
    <row r="37" spans="1:6" x14ac:dyDescent="0.25">
      <c r="A37" s="230"/>
      <c r="B37" s="231" t="s">
        <v>926</v>
      </c>
      <c r="C37" s="228" t="s">
        <v>925</v>
      </c>
      <c r="D37" s="229">
        <v>160</v>
      </c>
      <c r="E37" s="52"/>
      <c r="F37" s="47" t="str">
        <f t="shared" si="0"/>
        <v/>
      </c>
    </row>
    <row r="38" spans="1:6" x14ac:dyDescent="0.25">
      <c r="A38" s="19"/>
      <c r="B38" s="4"/>
      <c r="C38" s="4"/>
      <c r="D38" s="13"/>
      <c r="E38" s="6"/>
      <c r="F38" s="6"/>
    </row>
    <row r="39" spans="1:6" x14ac:dyDescent="0.25">
      <c r="A39" s="74"/>
      <c r="B39" s="33"/>
      <c r="C39" s="76"/>
      <c r="D39" s="76"/>
      <c r="E39" s="59"/>
      <c r="F39" s="59"/>
    </row>
    <row r="40" spans="1:6" x14ac:dyDescent="0.25">
      <c r="A40" s="77"/>
      <c r="B40" s="460" t="s">
        <v>33</v>
      </c>
      <c r="C40" s="461"/>
      <c r="D40" s="461"/>
      <c r="E40" s="462"/>
      <c r="F40" s="48" t="str">
        <f>IF(SUM(F6:F38)&gt;0,SUM(F6:F38)," ")</f>
        <v xml:space="preserve"> </v>
      </c>
    </row>
    <row r="41" spans="1:6" x14ac:dyDescent="0.25">
      <c r="A41" s="79"/>
      <c r="B41" s="35"/>
      <c r="C41" s="81"/>
      <c r="D41" s="81"/>
      <c r="E41" s="60"/>
      <c r="F41" s="60"/>
    </row>
    <row r="42" spans="1:6" x14ac:dyDescent="0.25">
      <c r="C42" s="85"/>
    </row>
    <row r="43" spans="1:6" x14ac:dyDescent="0.25">
      <c r="A43" s="16"/>
      <c r="B43" s="1"/>
      <c r="C43" s="1"/>
      <c r="D43" s="36"/>
      <c r="E43" s="3"/>
      <c r="F43" s="3"/>
    </row>
    <row r="44" spans="1:6" x14ac:dyDescent="0.25">
      <c r="A44" s="19" t="s">
        <v>0</v>
      </c>
      <c r="B44" s="4" t="s">
        <v>1</v>
      </c>
      <c r="C44" s="11" t="s">
        <v>2</v>
      </c>
      <c r="D44" s="13" t="s">
        <v>3</v>
      </c>
      <c r="E44" s="10" t="s">
        <v>4</v>
      </c>
      <c r="F44" s="10" t="s">
        <v>5</v>
      </c>
    </row>
    <row r="45" spans="1:6" x14ac:dyDescent="0.25">
      <c r="A45" s="18"/>
      <c r="B45" s="7"/>
      <c r="C45" s="7"/>
      <c r="D45" s="37"/>
      <c r="E45" s="9"/>
      <c r="F45" s="9"/>
    </row>
    <row r="46" spans="1:6" x14ac:dyDescent="0.25">
      <c r="A46" s="74"/>
      <c r="B46" s="64"/>
      <c r="C46" s="75"/>
      <c r="D46" s="76"/>
      <c r="E46" s="67"/>
      <c r="F46" s="67"/>
    </row>
    <row r="47" spans="1:6" x14ac:dyDescent="0.25">
      <c r="A47" s="77"/>
      <c r="B47" s="460" t="s">
        <v>34</v>
      </c>
      <c r="C47" s="461"/>
      <c r="D47" s="461"/>
      <c r="E47" s="462"/>
      <c r="F47" s="52" t="str">
        <f>F40</f>
        <v xml:space="preserve"> </v>
      </c>
    </row>
    <row r="48" spans="1:6" x14ac:dyDescent="0.25">
      <c r="A48" s="79"/>
      <c r="B48" s="70"/>
      <c r="C48" s="80"/>
      <c r="D48" s="81"/>
      <c r="E48" s="73"/>
      <c r="F48" s="73"/>
    </row>
    <row r="49" spans="1:6" ht="25.5" x14ac:dyDescent="0.25">
      <c r="A49" s="230" t="s">
        <v>798</v>
      </c>
      <c r="B49" s="231" t="s">
        <v>800</v>
      </c>
      <c r="C49" s="228" t="s">
        <v>925</v>
      </c>
      <c r="D49" s="229">
        <v>520</v>
      </c>
      <c r="E49" s="52"/>
      <c r="F49" s="47" t="str">
        <f t="shared" ref="F49:F80" si="1">IF(E49="-","Rate Only",IF(E49="","",ROUND($D49*E49,2)))</f>
        <v/>
      </c>
    </row>
    <row r="50" spans="1:6" x14ac:dyDescent="0.25">
      <c r="A50" s="230"/>
      <c r="B50" s="231"/>
      <c r="C50" s="228"/>
      <c r="D50" s="229"/>
      <c r="E50" s="6"/>
      <c r="F50" s="47" t="str">
        <f t="shared" si="1"/>
        <v/>
      </c>
    </row>
    <row r="51" spans="1:6" ht="51" x14ac:dyDescent="0.25">
      <c r="A51" s="230">
        <v>61.06</v>
      </c>
      <c r="B51" s="231" t="s">
        <v>799</v>
      </c>
      <c r="C51" s="228" t="s">
        <v>928</v>
      </c>
      <c r="D51" s="229">
        <v>2000</v>
      </c>
      <c r="E51" s="52"/>
      <c r="F51" s="47" t="str">
        <f t="shared" si="1"/>
        <v/>
      </c>
    </row>
    <row r="52" spans="1:6" x14ac:dyDescent="0.25">
      <c r="A52" s="230"/>
      <c r="B52" s="231"/>
      <c r="C52" s="228"/>
      <c r="D52" s="229"/>
      <c r="E52" s="6"/>
      <c r="F52" s="47" t="str">
        <f t="shared" si="1"/>
        <v/>
      </c>
    </row>
    <row r="53" spans="1:6" x14ac:dyDescent="0.25">
      <c r="A53" s="230">
        <v>61.08</v>
      </c>
      <c r="B53" s="231" t="s">
        <v>804</v>
      </c>
      <c r="C53" s="228"/>
      <c r="D53" s="229"/>
      <c r="E53" s="6"/>
      <c r="F53" s="47" t="str">
        <f t="shared" si="1"/>
        <v/>
      </c>
    </row>
    <row r="54" spans="1:6" x14ac:dyDescent="0.25">
      <c r="A54" s="230"/>
      <c r="B54" s="231"/>
      <c r="C54" s="228"/>
      <c r="D54" s="229"/>
      <c r="E54" s="6"/>
      <c r="F54" s="47" t="str">
        <f t="shared" si="1"/>
        <v/>
      </c>
    </row>
    <row r="55" spans="1:6" ht="25.5" x14ac:dyDescent="0.25">
      <c r="A55" s="230"/>
      <c r="B55" s="231" t="s">
        <v>929</v>
      </c>
      <c r="C55" s="228" t="s">
        <v>925</v>
      </c>
      <c r="D55" s="229">
        <v>12</v>
      </c>
      <c r="E55" s="52"/>
      <c r="F55" s="47" t="str">
        <f t="shared" si="1"/>
        <v/>
      </c>
    </row>
    <row r="56" spans="1:6" x14ac:dyDescent="0.25">
      <c r="A56" s="230"/>
      <c r="B56" s="231"/>
      <c r="C56" s="228"/>
      <c r="D56" s="229"/>
      <c r="E56" s="6"/>
      <c r="F56" s="47" t="str">
        <f t="shared" si="1"/>
        <v/>
      </c>
    </row>
    <row r="57" spans="1:6" ht="25.5" x14ac:dyDescent="0.25">
      <c r="A57" s="230"/>
      <c r="B57" s="231" t="s">
        <v>930</v>
      </c>
      <c r="C57" s="228" t="s">
        <v>925</v>
      </c>
      <c r="D57" s="229">
        <v>6</v>
      </c>
      <c r="E57" s="52"/>
      <c r="F57" s="47" t="str">
        <f t="shared" si="1"/>
        <v/>
      </c>
    </row>
    <row r="58" spans="1:6" x14ac:dyDescent="0.25">
      <c r="A58" s="230"/>
      <c r="B58" s="231"/>
      <c r="C58" s="228"/>
      <c r="D58" s="229"/>
      <c r="E58" s="6"/>
      <c r="F58" s="47" t="str">
        <f t="shared" si="1"/>
        <v/>
      </c>
    </row>
    <row r="59" spans="1:6" x14ac:dyDescent="0.25">
      <c r="A59" s="230">
        <v>61.14</v>
      </c>
      <c r="B59" s="231" t="s">
        <v>817</v>
      </c>
      <c r="C59" s="275"/>
      <c r="D59" s="274"/>
      <c r="E59" s="6"/>
      <c r="F59" s="47" t="str">
        <f t="shared" si="1"/>
        <v/>
      </c>
    </row>
    <row r="60" spans="1:6" x14ac:dyDescent="0.25">
      <c r="A60" s="257"/>
      <c r="B60" s="257"/>
      <c r="C60" s="275"/>
      <c r="D60" s="274"/>
      <c r="E60" s="6"/>
      <c r="F60" s="47" t="str">
        <f t="shared" si="1"/>
        <v/>
      </c>
    </row>
    <row r="61" spans="1:6" ht="25.5" x14ac:dyDescent="0.25">
      <c r="A61" s="230"/>
      <c r="B61" s="231" t="s">
        <v>931</v>
      </c>
      <c r="C61" s="228" t="s">
        <v>695</v>
      </c>
      <c r="D61" s="229">
        <v>35</v>
      </c>
      <c r="E61" s="52"/>
      <c r="F61" s="47" t="str">
        <f t="shared" si="1"/>
        <v/>
      </c>
    </row>
    <row r="62" spans="1:6" x14ac:dyDescent="0.25">
      <c r="A62" s="230"/>
      <c r="B62" s="231"/>
      <c r="C62" s="228"/>
      <c r="D62" s="229"/>
      <c r="E62" s="6"/>
      <c r="F62" s="47" t="str">
        <f t="shared" si="1"/>
        <v/>
      </c>
    </row>
    <row r="63" spans="1:6" x14ac:dyDescent="0.25">
      <c r="A63" s="230" t="s">
        <v>820</v>
      </c>
      <c r="B63" s="230" t="s">
        <v>932</v>
      </c>
      <c r="C63" s="260"/>
      <c r="D63" s="236"/>
      <c r="E63" s="6"/>
      <c r="F63" s="47" t="str">
        <f t="shared" si="1"/>
        <v/>
      </c>
    </row>
    <row r="64" spans="1:6" x14ac:dyDescent="0.25">
      <c r="A64" s="230"/>
      <c r="B64" s="273" t="s">
        <v>933</v>
      </c>
      <c r="C64" s="260" t="s">
        <v>50</v>
      </c>
      <c r="D64" s="236">
        <v>1</v>
      </c>
      <c r="E64" s="52"/>
      <c r="F64" s="47" t="str">
        <f t="shared" si="1"/>
        <v/>
      </c>
    </row>
    <row r="65" spans="1:6" x14ac:dyDescent="0.25">
      <c r="A65" s="232"/>
      <c r="B65" s="232"/>
      <c r="C65" s="260"/>
      <c r="D65" s="236"/>
      <c r="E65" s="6"/>
      <c r="F65" s="47" t="str">
        <f t="shared" si="1"/>
        <v/>
      </c>
    </row>
    <row r="66" spans="1:6" ht="25.5" x14ac:dyDescent="0.25">
      <c r="A66" s="336" t="s">
        <v>1287</v>
      </c>
      <c r="B66" s="334" t="s">
        <v>826</v>
      </c>
      <c r="C66" s="278"/>
      <c r="D66" s="229"/>
      <c r="E66" s="6"/>
      <c r="F66" s="47" t="str">
        <f t="shared" si="1"/>
        <v/>
      </c>
    </row>
    <row r="67" spans="1:6" x14ac:dyDescent="0.25">
      <c r="A67" s="277"/>
      <c r="B67" s="231"/>
      <c r="C67" s="278"/>
      <c r="D67" s="229"/>
      <c r="E67" s="6"/>
      <c r="F67" s="47" t="str">
        <f t="shared" si="1"/>
        <v/>
      </c>
    </row>
    <row r="68" spans="1:6" x14ac:dyDescent="0.25">
      <c r="A68" s="230">
        <v>62.02</v>
      </c>
      <c r="B68" s="231" t="s">
        <v>827</v>
      </c>
      <c r="C68" s="278"/>
      <c r="D68" s="229"/>
      <c r="E68" s="6"/>
      <c r="F68" s="47" t="str">
        <f t="shared" si="1"/>
        <v/>
      </c>
    </row>
    <row r="69" spans="1:6" x14ac:dyDescent="0.25">
      <c r="A69" s="230"/>
      <c r="B69" s="231"/>
      <c r="C69" s="278"/>
      <c r="D69" s="229"/>
      <c r="E69" s="6"/>
      <c r="F69" s="47" t="str">
        <f t="shared" si="1"/>
        <v/>
      </c>
    </row>
    <row r="70" spans="1:6" x14ac:dyDescent="0.25">
      <c r="A70" s="230"/>
      <c r="B70" s="231" t="s">
        <v>828</v>
      </c>
      <c r="C70" s="278"/>
      <c r="D70" s="229"/>
      <c r="E70" s="6"/>
      <c r="F70" s="47" t="str">
        <f t="shared" si="1"/>
        <v/>
      </c>
    </row>
    <row r="71" spans="1:6" x14ac:dyDescent="0.25">
      <c r="A71" s="230"/>
      <c r="B71" s="231" t="s">
        <v>934</v>
      </c>
      <c r="C71" s="278" t="s">
        <v>695</v>
      </c>
      <c r="D71" s="229">
        <v>115</v>
      </c>
      <c r="E71" s="52"/>
      <c r="F71" s="47" t="str">
        <f t="shared" si="1"/>
        <v/>
      </c>
    </row>
    <row r="72" spans="1:6" x14ac:dyDescent="0.25">
      <c r="A72" s="230"/>
      <c r="B72" s="231" t="s">
        <v>935</v>
      </c>
      <c r="C72" s="278" t="s">
        <v>695</v>
      </c>
      <c r="D72" s="229">
        <v>25</v>
      </c>
      <c r="E72" s="52"/>
      <c r="F72" s="47" t="str">
        <f t="shared" si="1"/>
        <v/>
      </c>
    </row>
    <row r="73" spans="1:6" ht="25.5" x14ac:dyDescent="0.25">
      <c r="A73" s="230"/>
      <c r="B73" s="231" t="s">
        <v>1186</v>
      </c>
      <c r="C73" s="278" t="s">
        <v>695</v>
      </c>
      <c r="D73" s="229">
        <v>7</v>
      </c>
      <c r="E73" s="52"/>
      <c r="F73" s="47" t="str">
        <f t="shared" si="1"/>
        <v/>
      </c>
    </row>
    <row r="74" spans="1:6" x14ac:dyDescent="0.25">
      <c r="A74" s="230"/>
      <c r="B74" s="231" t="s">
        <v>937</v>
      </c>
      <c r="C74" s="278" t="s">
        <v>695</v>
      </c>
      <c r="D74" s="229">
        <v>20</v>
      </c>
      <c r="E74" s="52"/>
      <c r="F74" s="47" t="str">
        <f t="shared" si="1"/>
        <v/>
      </c>
    </row>
    <row r="75" spans="1:6" x14ac:dyDescent="0.25">
      <c r="A75" s="232"/>
      <c r="B75" s="232"/>
      <c r="C75" s="235"/>
      <c r="D75" s="236"/>
      <c r="E75" s="6"/>
      <c r="F75" s="47" t="str">
        <f t="shared" si="1"/>
        <v/>
      </c>
    </row>
    <row r="76" spans="1:6" x14ac:dyDescent="0.25">
      <c r="A76" s="230"/>
      <c r="B76" s="231" t="s">
        <v>833</v>
      </c>
      <c r="C76" s="278"/>
      <c r="D76" s="229"/>
      <c r="E76" s="6"/>
      <c r="F76" s="47" t="str">
        <f t="shared" si="1"/>
        <v/>
      </c>
    </row>
    <row r="77" spans="1:6" x14ac:dyDescent="0.25">
      <c r="A77" s="230"/>
      <c r="B77" s="231" t="s">
        <v>934</v>
      </c>
      <c r="C77" s="278" t="s">
        <v>695</v>
      </c>
      <c r="D77" s="229">
        <v>85</v>
      </c>
      <c r="E77" s="52"/>
      <c r="F77" s="47" t="str">
        <f t="shared" si="1"/>
        <v/>
      </c>
    </row>
    <row r="78" spans="1:6" x14ac:dyDescent="0.25">
      <c r="A78" s="230"/>
      <c r="B78" s="231" t="s">
        <v>935</v>
      </c>
      <c r="C78" s="278" t="s">
        <v>695</v>
      </c>
      <c r="D78" s="229">
        <v>30</v>
      </c>
      <c r="E78" s="52"/>
      <c r="F78" s="47" t="str">
        <f t="shared" si="1"/>
        <v/>
      </c>
    </row>
    <row r="79" spans="1:6" ht="25.5" x14ac:dyDescent="0.25">
      <c r="A79" s="230"/>
      <c r="B79" s="231" t="s">
        <v>1186</v>
      </c>
      <c r="C79" s="306" t="s">
        <v>695</v>
      </c>
      <c r="D79" s="229">
        <v>8</v>
      </c>
      <c r="E79" s="52"/>
      <c r="F79" s="47" t="str">
        <f t="shared" si="1"/>
        <v/>
      </c>
    </row>
    <row r="80" spans="1:6" x14ac:dyDescent="0.25">
      <c r="A80" s="279"/>
      <c r="B80" s="305"/>
      <c r="C80" s="304"/>
      <c r="D80" s="307"/>
      <c r="E80" s="6"/>
      <c r="F80" s="47" t="str">
        <f t="shared" si="1"/>
        <v/>
      </c>
    </row>
    <row r="81" spans="1:6" x14ac:dyDescent="0.25">
      <c r="A81" s="74"/>
      <c r="B81" s="33"/>
      <c r="C81" s="76"/>
      <c r="D81" s="76"/>
      <c r="E81" s="59"/>
      <c r="F81" s="59"/>
    </row>
    <row r="82" spans="1:6" x14ac:dyDescent="0.25">
      <c r="A82" s="77"/>
      <c r="B82" s="460" t="s">
        <v>33</v>
      </c>
      <c r="C82" s="461"/>
      <c r="D82" s="461"/>
      <c r="E82" s="462"/>
      <c r="F82" s="48" t="str">
        <f>IF(SUM(F47:F79)&gt;0,SUM(F47:F79)," ")</f>
        <v xml:space="preserve"> </v>
      </c>
    </row>
    <row r="83" spans="1:6" x14ac:dyDescent="0.25">
      <c r="A83" s="79"/>
      <c r="B83" s="35"/>
      <c r="C83" s="81"/>
      <c r="D83" s="81"/>
      <c r="E83" s="60"/>
      <c r="F83" s="60"/>
    </row>
    <row r="84" spans="1:6" x14ac:dyDescent="0.25">
      <c r="C84" s="85"/>
    </row>
    <row r="85" spans="1:6" x14ac:dyDescent="0.25">
      <c r="A85" s="16"/>
      <c r="B85" s="1"/>
      <c r="C85" s="1"/>
      <c r="D85" s="36"/>
      <c r="E85" s="3"/>
      <c r="F85" s="3"/>
    </row>
    <row r="86" spans="1:6" x14ac:dyDescent="0.25">
      <c r="A86" s="19" t="s">
        <v>0</v>
      </c>
      <c r="B86" s="4" t="s">
        <v>1</v>
      </c>
      <c r="C86" s="11" t="s">
        <v>2</v>
      </c>
      <c r="D86" s="13" t="s">
        <v>3</v>
      </c>
      <c r="E86" s="10" t="s">
        <v>4</v>
      </c>
      <c r="F86" s="10" t="s">
        <v>5</v>
      </c>
    </row>
    <row r="87" spans="1:6" x14ac:dyDescent="0.25">
      <c r="A87" s="18"/>
      <c r="B87" s="7"/>
      <c r="C87" s="7"/>
      <c r="D87" s="37"/>
      <c r="E87" s="9"/>
      <c r="F87" s="9"/>
    </row>
    <row r="88" spans="1:6" x14ac:dyDescent="0.25">
      <c r="A88" s="74"/>
      <c r="B88" s="64"/>
      <c r="C88" s="75"/>
      <c r="D88" s="76"/>
      <c r="E88" s="67"/>
      <c r="F88" s="67"/>
    </row>
    <row r="89" spans="1:6" x14ac:dyDescent="0.25">
      <c r="A89" s="77"/>
      <c r="B89" s="460" t="s">
        <v>34</v>
      </c>
      <c r="C89" s="461"/>
      <c r="D89" s="461"/>
      <c r="E89" s="462"/>
      <c r="F89" s="52" t="str">
        <f>F82</f>
        <v xml:space="preserve"> </v>
      </c>
    </row>
    <row r="90" spans="1:6" x14ac:dyDescent="0.25">
      <c r="A90" s="79"/>
      <c r="B90" s="70"/>
      <c r="C90" s="80"/>
      <c r="D90" s="81"/>
      <c r="E90" s="73"/>
      <c r="F90" s="73"/>
    </row>
    <row r="91" spans="1:6" x14ac:dyDescent="0.25">
      <c r="A91" s="230">
        <v>62.03</v>
      </c>
      <c r="B91" s="231" t="s">
        <v>836</v>
      </c>
      <c r="C91" s="278"/>
      <c r="D91" s="229"/>
      <c r="E91" s="15"/>
      <c r="F91" s="47" t="str">
        <f t="shared" ref="F91:F126" si="2">IF(E91="-","Rate Only",IF(E91="","",ROUND($D91*E91,2)))</f>
        <v/>
      </c>
    </row>
    <row r="92" spans="1:6" x14ac:dyDescent="0.25">
      <c r="A92" s="230"/>
      <c r="B92" s="231"/>
      <c r="C92" s="278"/>
      <c r="D92" s="229"/>
      <c r="E92" s="15"/>
      <c r="F92" s="47" t="str">
        <f t="shared" si="2"/>
        <v/>
      </c>
    </row>
    <row r="93" spans="1:6" x14ac:dyDescent="0.25">
      <c r="A93" s="230"/>
      <c r="B93" s="231" t="s">
        <v>833</v>
      </c>
      <c r="C93" s="278"/>
      <c r="D93" s="229"/>
      <c r="E93" s="15"/>
      <c r="F93" s="47" t="str">
        <f t="shared" si="2"/>
        <v/>
      </c>
    </row>
    <row r="94" spans="1:6" x14ac:dyDescent="0.25">
      <c r="A94" s="230"/>
      <c r="B94" s="231" t="s">
        <v>938</v>
      </c>
      <c r="C94" s="278" t="s">
        <v>695</v>
      </c>
      <c r="D94" s="229">
        <v>45</v>
      </c>
      <c r="E94" s="52"/>
      <c r="F94" s="47" t="str">
        <f t="shared" si="2"/>
        <v/>
      </c>
    </row>
    <row r="95" spans="1:6" x14ac:dyDescent="0.25">
      <c r="A95" s="230"/>
      <c r="B95" s="280"/>
      <c r="C95" s="283"/>
      <c r="D95" s="229"/>
      <c r="E95" s="15"/>
      <c r="F95" s="47" t="str">
        <f t="shared" si="2"/>
        <v/>
      </c>
    </row>
    <row r="96" spans="1:6" x14ac:dyDescent="0.25">
      <c r="A96" s="230" t="s">
        <v>838</v>
      </c>
      <c r="B96" s="280" t="s">
        <v>839</v>
      </c>
      <c r="C96" s="283"/>
      <c r="D96" s="229"/>
      <c r="E96" s="15"/>
      <c r="F96" s="47" t="str">
        <f t="shared" si="2"/>
        <v/>
      </c>
    </row>
    <row r="97" spans="1:6" x14ac:dyDescent="0.25">
      <c r="A97" s="257"/>
      <c r="B97" s="208"/>
      <c r="C97" s="283"/>
      <c r="D97" s="229"/>
      <c r="E97" s="15"/>
      <c r="F97" s="47" t="str">
        <f t="shared" si="2"/>
        <v/>
      </c>
    </row>
    <row r="98" spans="1:6" x14ac:dyDescent="0.25">
      <c r="A98" s="208"/>
      <c r="B98" s="280" t="s">
        <v>833</v>
      </c>
      <c r="C98" s="283"/>
      <c r="D98" s="229"/>
      <c r="E98" s="15"/>
      <c r="F98" s="47" t="str">
        <f t="shared" si="2"/>
        <v/>
      </c>
    </row>
    <row r="99" spans="1:6" x14ac:dyDescent="0.25">
      <c r="A99" s="208"/>
      <c r="B99" s="280" t="s">
        <v>938</v>
      </c>
      <c r="C99" s="283" t="s">
        <v>695</v>
      </c>
      <c r="D99" s="229">
        <v>20</v>
      </c>
      <c r="E99" s="52"/>
      <c r="F99" s="47" t="str">
        <f t="shared" si="2"/>
        <v/>
      </c>
    </row>
    <row r="100" spans="1:6" x14ac:dyDescent="0.25">
      <c r="A100" s="208"/>
      <c r="B100" s="208"/>
      <c r="C100" s="283"/>
      <c r="D100" s="285"/>
      <c r="E100" s="15"/>
      <c r="F100" s="47" t="str">
        <f t="shared" si="2"/>
        <v/>
      </c>
    </row>
    <row r="101" spans="1:6" ht="25.5" x14ac:dyDescent="0.25">
      <c r="A101" s="279">
        <v>62.06</v>
      </c>
      <c r="B101" s="280" t="s">
        <v>939</v>
      </c>
      <c r="C101" s="283" t="s">
        <v>695</v>
      </c>
      <c r="D101" s="285">
        <v>3</v>
      </c>
      <c r="E101" s="102"/>
      <c r="F101" s="47" t="str">
        <f t="shared" si="2"/>
        <v/>
      </c>
    </row>
    <row r="102" spans="1:6" x14ac:dyDescent="0.25">
      <c r="A102" s="294"/>
      <c r="B102" s="244"/>
      <c r="C102" s="245"/>
      <c r="D102" s="249"/>
      <c r="E102" s="15"/>
      <c r="F102" s="47" t="str">
        <f t="shared" si="2"/>
        <v/>
      </c>
    </row>
    <row r="103" spans="1:6" x14ac:dyDescent="0.25">
      <c r="A103" s="346" t="s">
        <v>1288</v>
      </c>
      <c r="B103" s="347" t="s">
        <v>844</v>
      </c>
      <c r="C103" s="280"/>
      <c r="D103" s="285"/>
      <c r="E103" s="15"/>
      <c r="F103" s="47" t="str">
        <f t="shared" si="2"/>
        <v/>
      </c>
    </row>
    <row r="104" spans="1:6" x14ac:dyDescent="0.25">
      <c r="A104" s="295"/>
      <c r="B104" s="280"/>
      <c r="C104" s="280"/>
      <c r="D104" s="285"/>
      <c r="E104" s="15"/>
      <c r="F104" s="47" t="str">
        <f t="shared" si="2"/>
        <v/>
      </c>
    </row>
    <row r="105" spans="1:6" x14ac:dyDescent="0.25">
      <c r="A105" s="279">
        <v>63.01</v>
      </c>
      <c r="B105" s="280" t="s">
        <v>845</v>
      </c>
      <c r="C105" s="283"/>
      <c r="D105" s="229"/>
      <c r="E105" s="6"/>
      <c r="F105" s="47" t="str">
        <f t="shared" si="2"/>
        <v/>
      </c>
    </row>
    <row r="106" spans="1:6" x14ac:dyDescent="0.25">
      <c r="A106" s="279"/>
      <c r="B106" s="231"/>
      <c r="C106" s="283"/>
      <c r="D106" s="229"/>
      <c r="E106" s="6"/>
      <c r="F106" s="47" t="str">
        <f t="shared" si="2"/>
        <v/>
      </c>
    </row>
    <row r="107" spans="1:6" x14ac:dyDescent="0.25">
      <c r="A107" s="279"/>
      <c r="B107" s="231" t="s">
        <v>940</v>
      </c>
      <c r="C107" s="278"/>
      <c r="D107" s="229"/>
      <c r="E107" s="6"/>
      <c r="F107" s="47" t="str">
        <f t="shared" si="2"/>
        <v/>
      </c>
    </row>
    <row r="108" spans="1:6" x14ac:dyDescent="0.25">
      <c r="A108" s="230"/>
      <c r="B108" s="231" t="s">
        <v>847</v>
      </c>
      <c r="C108" s="278" t="s">
        <v>173</v>
      </c>
      <c r="D108" s="229">
        <v>0.15</v>
      </c>
      <c r="E108" s="52"/>
      <c r="F108" s="47" t="str">
        <f t="shared" si="2"/>
        <v/>
      </c>
    </row>
    <row r="109" spans="1:6" x14ac:dyDescent="0.25">
      <c r="A109" s="230"/>
      <c r="B109" s="231" t="s">
        <v>941</v>
      </c>
      <c r="C109" s="278" t="s">
        <v>173</v>
      </c>
      <c r="D109" s="229">
        <v>6</v>
      </c>
      <c r="E109" s="52"/>
      <c r="F109" s="47" t="str">
        <f t="shared" si="2"/>
        <v/>
      </c>
    </row>
    <row r="110" spans="1:6" x14ac:dyDescent="0.25">
      <c r="A110" s="230"/>
      <c r="B110" s="231"/>
      <c r="C110" s="278"/>
      <c r="D110" s="229"/>
      <c r="E110" s="6"/>
      <c r="F110" s="47" t="str">
        <f t="shared" si="2"/>
        <v/>
      </c>
    </row>
    <row r="111" spans="1:6" x14ac:dyDescent="0.25">
      <c r="A111" s="230"/>
      <c r="B111" s="231" t="s">
        <v>942</v>
      </c>
      <c r="C111" s="278"/>
      <c r="D111" s="229"/>
      <c r="E111" s="6"/>
      <c r="F111" s="47" t="str">
        <f t="shared" si="2"/>
        <v/>
      </c>
    </row>
    <row r="112" spans="1:6" x14ac:dyDescent="0.25">
      <c r="A112" s="230"/>
      <c r="B112" s="231" t="s">
        <v>847</v>
      </c>
      <c r="C112" s="278" t="s">
        <v>173</v>
      </c>
      <c r="D112" s="229">
        <v>0.1</v>
      </c>
      <c r="E112" s="52"/>
      <c r="F112" s="47" t="str">
        <f t="shared" si="2"/>
        <v/>
      </c>
    </row>
    <row r="113" spans="1:6" x14ac:dyDescent="0.25">
      <c r="A113" s="230"/>
      <c r="B113" s="231" t="s">
        <v>941</v>
      </c>
      <c r="C113" s="278" t="s">
        <v>173</v>
      </c>
      <c r="D113" s="229">
        <v>1.8</v>
      </c>
      <c r="E113" s="52"/>
      <c r="F113" s="47" t="str">
        <f t="shared" si="2"/>
        <v/>
      </c>
    </row>
    <row r="114" spans="1:6" x14ac:dyDescent="0.25">
      <c r="A114" s="230"/>
      <c r="B114" s="231"/>
      <c r="C114" s="278"/>
      <c r="D114" s="229"/>
      <c r="E114" s="6"/>
      <c r="F114" s="47" t="str">
        <f t="shared" si="2"/>
        <v/>
      </c>
    </row>
    <row r="115" spans="1:6" ht="25.5" x14ac:dyDescent="0.25">
      <c r="A115" s="230"/>
      <c r="B115" s="231" t="s">
        <v>1187</v>
      </c>
      <c r="C115" s="278"/>
      <c r="D115" s="229"/>
      <c r="E115" s="6"/>
      <c r="F115" s="47" t="str">
        <f t="shared" si="2"/>
        <v/>
      </c>
    </row>
    <row r="116" spans="1:6" x14ac:dyDescent="0.25">
      <c r="A116" s="230"/>
      <c r="B116" s="231" t="s">
        <v>847</v>
      </c>
      <c r="C116" s="278" t="s">
        <v>173</v>
      </c>
      <c r="D116" s="229">
        <v>0.1</v>
      </c>
      <c r="E116" s="52"/>
      <c r="F116" s="47" t="str">
        <f t="shared" si="2"/>
        <v/>
      </c>
    </row>
    <row r="117" spans="1:6" x14ac:dyDescent="0.25">
      <c r="A117" s="230"/>
      <c r="B117" s="231" t="s">
        <v>941</v>
      </c>
      <c r="C117" s="278" t="s">
        <v>173</v>
      </c>
      <c r="D117" s="229">
        <v>0.5</v>
      </c>
      <c r="E117" s="52"/>
      <c r="F117" s="47" t="str">
        <f t="shared" si="2"/>
        <v/>
      </c>
    </row>
    <row r="118" spans="1:6" x14ac:dyDescent="0.25">
      <c r="A118" s="230"/>
      <c r="B118" s="231"/>
      <c r="C118" s="278"/>
      <c r="D118" s="229"/>
      <c r="E118" s="6"/>
      <c r="F118" s="47" t="str">
        <f t="shared" si="2"/>
        <v/>
      </c>
    </row>
    <row r="119" spans="1:6" x14ac:dyDescent="0.25">
      <c r="A119" s="230"/>
      <c r="B119" s="231" t="s">
        <v>944</v>
      </c>
      <c r="C119" s="278"/>
      <c r="D119" s="229"/>
      <c r="E119" s="6"/>
      <c r="F119" s="47" t="str">
        <f t="shared" si="2"/>
        <v/>
      </c>
    </row>
    <row r="120" spans="1:6" x14ac:dyDescent="0.25">
      <c r="A120" s="230"/>
      <c r="B120" s="231" t="s">
        <v>847</v>
      </c>
      <c r="C120" s="278" t="s">
        <v>173</v>
      </c>
      <c r="D120" s="229">
        <v>0.1</v>
      </c>
      <c r="E120" s="52"/>
      <c r="F120" s="47" t="str">
        <f t="shared" si="2"/>
        <v/>
      </c>
    </row>
    <row r="121" spans="1:6" x14ac:dyDescent="0.25">
      <c r="A121" s="230"/>
      <c r="B121" s="231" t="s">
        <v>941</v>
      </c>
      <c r="C121" s="278" t="s">
        <v>173</v>
      </c>
      <c r="D121" s="229">
        <v>0.1</v>
      </c>
      <c r="E121" s="52"/>
      <c r="F121" s="47" t="str">
        <f t="shared" si="2"/>
        <v/>
      </c>
    </row>
    <row r="122" spans="1:6" ht="25.5" x14ac:dyDescent="0.25">
      <c r="A122" s="230"/>
      <c r="B122" s="231" t="s">
        <v>945</v>
      </c>
      <c r="C122" s="278" t="s">
        <v>361</v>
      </c>
      <c r="D122" s="229">
        <v>450</v>
      </c>
      <c r="E122" s="52"/>
      <c r="F122" s="47" t="str">
        <f t="shared" si="2"/>
        <v/>
      </c>
    </row>
    <row r="123" spans="1:6" x14ac:dyDescent="0.25">
      <c r="A123" s="230"/>
      <c r="B123" s="231"/>
      <c r="C123" s="278"/>
      <c r="D123" s="229"/>
      <c r="E123" s="6"/>
      <c r="F123" s="47" t="str">
        <f t="shared" si="2"/>
        <v/>
      </c>
    </row>
    <row r="124" spans="1:6" x14ac:dyDescent="0.25">
      <c r="A124" s="230" t="s">
        <v>946</v>
      </c>
      <c r="B124" s="231" t="s">
        <v>947</v>
      </c>
      <c r="C124" s="278"/>
      <c r="D124" s="229"/>
      <c r="E124" s="6"/>
      <c r="F124" s="47" t="str">
        <f t="shared" si="2"/>
        <v/>
      </c>
    </row>
    <row r="125" spans="1:6" x14ac:dyDescent="0.25">
      <c r="A125" s="230"/>
      <c r="B125" s="231"/>
      <c r="C125" s="278"/>
      <c r="D125" s="229"/>
      <c r="E125" s="6"/>
      <c r="F125" s="47" t="str">
        <f t="shared" si="2"/>
        <v/>
      </c>
    </row>
    <row r="126" spans="1:6" ht="38.25" x14ac:dyDescent="0.25">
      <c r="A126" s="230"/>
      <c r="B126" s="231" t="s">
        <v>977</v>
      </c>
      <c r="C126" s="278" t="s">
        <v>361</v>
      </c>
      <c r="D126" s="229">
        <v>15</v>
      </c>
      <c r="E126" s="52"/>
      <c r="F126" s="47" t="str">
        <f t="shared" si="2"/>
        <v/>
      </c>
    </row>
    <row r="127" spans="1:6" x14ac:dyDescent="0.25">
      <c r="A127" s="74"/>
      <c r="B127" s="33"/>
      <c r="C127" s="76"/>
      <c r="D127" s="76"/>
      <c r="E127" s="59"/>
      <c r="F127" s="59"/>
    </row>
    <row r="128" spans="1:6" x14ac:dyDescent="0.25">
      <c r="A128" s="77"/>
      <c r="B128" s="460" t="s">
        <v>33</v>
      </c>
      <c r="C128" s="461"/>
      <c r="D128" s="461"/>
      <c r="E128" s="462"/>
      <c r="F128" s="48" t="str">
        <f>IF(SUM(F88:F126)&gt;0,SUM(F88:F126)," ")</f>
        <v xml:space="preserve"> </v>
      </c>
    </row>
    <row r="129" spans="1:6" x14ac:dyDescent="0.25">
      <c r="A129" s="79"/>
      <c r="B129" s="35"/>
      <c r="C129" s="81"/>
      <c r="D129" s="81"/>
      <c r="E129" s="60"/>
      <c r="F129" s="60"/>
    </row>
    <row r="130" spans="1:6" x14ac:dyDescent="0.25">
      <c r="C130" s="85"/>
    </row>
    <row r="131" spans="1:6" x14ac:dyDescent="0.25">
      <c r="A131" s="16"/>
      <c r="B131" s="1"/>
      <c r="C131" s="1"/>
      <c r="D131" s="36"/>
      <c r="E131" s="3"/>
      <c r="F131" s="3"/>
    </row>
    <row r="132" spans="1:6" x14ac:dyDescent="0.25">
      <c r="A132" s="19" t="s">
        <v>0</v>
      </c>
      <c r="B132" s="4" t="s">
        <v>1</v>
      </c>
      <c r="C132" s="11" t="s">
        <v>2</v>
      </c>
      <c r="D132" s="13" t="s">
        <v>3</v>
      </c>
      <c r="E132" s="10" t="s">
        <v>4</v>
      </c>
      <c r="F132" s="10" t="s">
        <v>5</v>
      </c>
    </row>
    <row r="133" spans="1:6" x14ac:dyDescent="0.25">
      <c r="A133" s="18"/>
      <c r="B133" s="7"/>
      <c r="C133" s="7"/>
      <c r="D133" s="37"/>
      <c r="E133" s="9"/>
      <c r="F133" s="9"/>
    </row>
    <row r="134" spans="1:6" x14ac:dyDescent="0.25">
      <c r="A134" s="74"/>
      <c r="B134" s="64"/>
      <c r="C134" s="75"/>
      <c r="D134" s="76"/>
      <c r="E134" s="67"/>
      <c r="F134" s="67"/>
    </row>
    <row r="135" spans="1:6" x14ac:dyDescent="0.25">
      <c r="A135" s="77"/>
      <c r="B135" s="460" t="s">
        <v>34</v>
      </c>
      <c r="C135" s="461"/>
      <c r="D135" s="461"/>
      <c r="E135" s="462"/>
      <c r="F135" s="52" t="str">
        <f>F128</f>
        <v xml:space="preserve"> </v>
      </c>
    </row>
    <row r="136" spans="1:6" x14ac:dyDescent="0.25">
      <c r="A136" s="79"/>
      <c r="B136" s="70"/>
      <c r="C136" s="80"/>
      <c r="D136" s="81"/>
      <c r="E136" s="73"/>
      <c r="F136" s="73"/>
    </row>
    <row r="137" spans="1:6" x14ac:dyDescent="0.25">
      <c r="A137" s="337" t="s">
        <v>1289</v>
      </c>
      <c r="B137" s="332" t="s">
        <v>858</v>
      </c>
      <c r="C137" s="228"/>
      <c r="D137" s="229"/>
      <c r="E137" s="263"/>
      <c r="F137" s="47" t="str">
        <f t="shared" ref="F137:F168" si="3">IF(E137="-","Rate Only",IF(E137="","",ROUND($D137*E137,2)))</f>
        <v/>
      </c>
    </row>
    <row r="138" spans="1:6" x14ac:dyDescent="0.25">
      <c r="A138" s="287"/>
      <c r="B138" s="227"/>
      <c r="C138" s="228"/>
      <c r="D138" s="229"/>
      <c r="E138" s="263"/>
      <c r="F138" s="47" t="str">
        <f t="shared" si="3"/>
        <v/>
      </c>
    </row>
    <row r="139" spans="1:6" x14ac:dyDescent="0.25">
      <c r="A139" s="230" t="s">
        <v>859</v>
      </c>
      <c r="B139" s="230" t="s">
        <v>860</v>
      </c>
      <c r="C139" s="288"/>
      <c r="D139" s="229"/>
      <c r="E139" s="263"/>
      <c r="F139" s="47" t="str">
        <f t="shared" si="3"/>
        <v/>
      </c>
    </row>
    <row r="140" spans="1:6" x14ac:dyDescent="0.25">
      <c r="A140" s="230"/>
      <c r="B140" s="230"/>
      <c r="C140" s="288"/>
      <c r="D140" s="229"/>
      <c r="E140" s="263"/>
      <c r="F140" s="47" t="str">
        <f t="shared" si="3"/>
        <v/>
      </c>
    </row>
    <row r="141" spans="1:6" x14ac:dyDescent="0.25">
      <c r="A141" s="230"/>
      <c r="B141" s="234" t="s">
        <v>861</v>
      </c>
      <c r="C141" s="288"/>
      <c r="D141" s="229"/>
      <c r="E141" s="263"/>
      <c r="F141" s="47" t="str">
        <f t="shared" si="3"/>
        <v/>
      </c>
    </row>
    <row r="142" spans="1:6" x14ac:dyDescent="0.25">
      <c r="A142" s="230"/>
      <c r="B142" s="230"/>
      <c r="C142" s="288"/>
      <c r="D142" s="229"/>
      <c r="E142" s="263"/>
      <c r="F142" s="47" t="str">
        <f t="shared" si="3"/>
        <v/>
      </c>
    </row>
    <row r="143" spans="1:6" x14ac:dyDescent="0.25">
      <c r="A143" s="230"/>
      <c r="B143" s="234" t="s">
        <v>949</v>
      </c>
      <c r="C143" s="288" t="s">
        <v>925</v>
      </c>
      <c r="D143" s="229">
        <v>75</v>
      </c>
      <c r="E143" s="52"/>
      <c r="F143" s="47" t="str">
        <f t="shared" si="3"/>
        <v/>
      </c>
    </row>
    <row r="144" spans="1:6" x14ac:dyDescent="0.25">
      <c r="A144" s="230"/>
      <c r="B144" s="230"/>
      <c r="C144" s="288"/>
      <c r="D144" s="229"/>
      <c r="E144" s="15"/>
      <c r="F144" s="47" t="str">
        <f t="shared" si="3"/>
        <v/>
      </c>
    </row>
    <row r="145" spans="1:6" ht="25.5" x14ac:dyDescent="0.25">
      <c r="A145" s="230"/>
      <c r="B145" s="234" t="s">
        <v>950</v>
      </c>
      <c r="C145" s="288" t="s">
        <v>925</v>
      </c>
      <c r="D145" s="229">
        <v>10</v>
      </c>
      <c r="E145" s="52"/>
      <c r="F145" s="47" t="str">
        <f t="shared" si="3"/>
        <v/>
      </c>
    </row>
    <row r="146" spans="1:6" x14ac:dyDescent="0.25">
      <c r="A146" s="230"/>
      <c r="B146" s="230"/>
      <c r="C146" s="288"/>
      <c r="D146" s="229"/>
      <c r="E146" s="15"/>
      <c r="F146" s="47" t="str">
        <f t="shared" si="3"/>
        <v/>
      </c>
    </row>
    <row r="147" spans="1:6" ht="25.5" x14ac:dyDescent="0.25">
      <c r="A147" s="230"/>
      <c r="B147" s="234" t="s">
        <v>1188</v>
      </c>
      <c r="C147" s="288" t="s">
        <v>925</v>
      </c>
      <c r="D147" s="229">
        <v>3</v>
      </c>
      <c r="E147" s="52"/>
      <c r="F147" s="47" t="str">
        <f t="shared" si="3"/>
        <v/>
      </c>
    </row>
    <row r="148" spans="1:6" x14ac:dyDescent="0.25">
      <c r="A148" s="230"/>
      <c r="B148" s="230"/>
      <c r="C148" s="288"/>
      <c r="D148" s="229"/>
      <c r="E148" s="6"/>
      <c r="F148" s="47" t="str">
        <f t="shared" si="3"/>
        <v/>
      </c>
    </row>
    <row r="149" spans="1:6" ht="25.5" x14ac:dyDescent="0.25">
      <c r="A149" s="230"/>
      <c r="B149" s="230" t="s">
        <v>951</v>
      </c>
      <c r="C149" s="288" t="s">
        <v>925</v>
      </c>
      <c r="D149" s="229">
        <v>10</v>
      </c>
      <c r="E149" s="52"/>
      <c r="F149" s="47" t="str">
        <f t="shared" si="3"/>
        <v/>
      </c>
    </row>
    <row r="150" spans="1:6" x14ac:dyDescent="0.25">
      <c r="A150" s="230"/>
      <c r="B150" s="230"/>
      <c r="C150" s="288"/>
      <c r="D150" s="229"/>
      <c r="E150" s="308"/>
      <c r="F150" s="47" t="str">
        <f t="shared" si="3"/>
        <v/>
      </c>
    </row>
    <row r="151" spans="1:6" ht="25.5" x14ac:dyDescent="0.25">
      <c r="A151" s="232" t="s">
        <v>952</v>
      </c>
      <c r="B151" s="232" t="s">
        <v>953</v>
      </c>
      <c r="C151" s="239"/>
      <c r="D151" s="229"/>
      <c r="E151" s="308"/>
      <c r="F151" s="47" t="str">
        <f t="shared" si="3"/>
        <v/>
      </c>
    </row>
    <row r="152" spans="1:6" x14ac:dyDescent="0.25">
      <c r="A152" s="232"/>
      <c r="B152" s="232"/>
      <c r="C152" s="239"/>
      <c r="D152" s="229"/>
      <c r="E152" s="308"/>
      <c r="F152" s="47" t="str">
        <f t="shared" si="3"/>
        <v/>
      </c>
    </row>
    <row r="153" spans="1:6" ht="25.5" x14ac:dyDescent="0.25">
      <c r="A153" s="232"/>
      <c r="B153" s="232" t="s">
        <v>1312</v>
      </c>
      <c r="C153" s="252" t="s">
        <v>15</v>
      </c>
      <c r="D153" s="229">
        <v>2</v>
      </c>
      <c r="E153" s="52"/>
      <c r="F153" s="47" t="str">
        <f t="shared" si="3"/>
        <v/>
      </c>
    </row>
    <row r="154" spans="1:6" x14ac:dyDescent="0.25">
      <c r="A154" s="230"/>
      <c r="B154" s="230"/>
      <c r="C154" s="288"/>
      <c r="D154" s="229"/>
      <c r="E154" s="308"/>
      <c r="F154" s="47" t="str">
        <f t="shared" si="3"/>
        <v/>
      </c>
    </row>
    <row r="155" spans="1:6" ht="25.5" x14ac:dyDescent="0.25">
      <c r="A155" s="230">
        <v>64.03</v>
      </c>
      <c r="B155" s="230" t="s">
        <v>954</v>
      </c>
      <c r="C155" s="288"/>
      <c r="D155" s="229"/>
      <c r="E155" s="308"/>
      <c r="F155" s="47" t="str">
        <f t="shared" si="3"/>
        <v/>
      </c>
    </row>
    <row r="156" spans="1:6" x14ac:dyDescent="0.25">
      <c r="A156" s="230"/>
      <c r="B156" s="230"/>
      <c r="C156" s="288"/>
      <c r="D156" s="229"/>
      <c r="E156" s="308"/>
      <c r="F156" s="47" t="str">
        <f t="shared" si="3"/>
        <v/>
      </c>
    </row>
    <row r="157" spans="1:6" x14ac:dyDescent="0.25">
      <c r="A157" s="230"/>
      <c r="B157" s="232" t="s">
        <v>955</v>
      </c>
      <c r="C157" s="252" t="s">
        <v>15</v>
      </c>
      <c r="D157" s="229">
        <v>2</v>
      </c>
      <c r="E157" s="52"/>
      <c r="F157" s="47" t="str">
        <f t="shared" si="3"/>
        <v/>
      </c>
    </row>
    <row r="158" spans="1:6" x14ac:dyDescent="0.25">
      <c r="A158" s="230"/>
      <c r="B158" s="230"/>
      <c r="C158" s="288"/>
      <c r="D158" s="229"/>
      <c r="E158" s="308"/>
      <c r="F158" s="47" t="str">
        <f t="shared" si="3"/>
        <v/>
      </c>
    </row>
    <row r="159" spans="1:6" x14ac:dyDescent="0.25">
      <c r="A159" s="230" t="s">
        <v>956</v>
      </c>
      <c r="B159" s="230" t="s">
        <v>869</v>
      </c>
      <c r="C159" s="288"/>
      <c r="D159" s="229"/>
      <c r="E159" s="308"/>
      <c r="F159" s="47" t="str">
        <f t="shared" si="3"/>
        <v/>
      </c>
    </row>
    <row r="160" spans="1:6" x14ac:dyDescent="0.25">
      <c r="A160" s="230"/>
      <c r="B160" s="230"/>
      <c r="C160" s="288"/>
      <c r="D160" s="229"/>
      <c r="E160" s="263"/>
      <c r="F160" s="47" t="str">
        <f t="shared" si="3"/>
        <v/>
      </c>
    </row>
    <row r="161" spans="1:6" x14ac:dyDescent="0.25">
      <c r="A161" s="230"/>
      <c r="B161" s="230" t="s">
        <v>957</v>
      </c>
      <c r="C161" s="288"/>
      <c r="D161" s="229"/>
      <c r="E161" s="263"/>
      <c r="F161" s="47" t="str">
        <f t="shared" si="3"/>
        <v/>
      </c>
    </row>
    <row r="162" spans="1:6" x14ac:dyDescent="0.25">
      <c r="A162" s="230"/>
      <c r="B162" s="230" t="s">
        <v>958</v>
      </c>
      <c r="C162" s="228" t="s">
        <v>961</v>
      </c>
      <c r="D162" s="229">
        <v>15</v>
      </c>
      <c r="E162" s="52"/>
      <c r="F162" s="47" t="str">
        <f t="shared" si="3"/>
        <v/>
      </c>
    </row>
    <row r="163" spans="1:6" x14ac:dyDescent="0.25">
      <c r="A163" s="232"/>
      <c r="B163" s="251"/>
      <c r="C163" s="250"/>
      <c r="D163" s="236"/>
      <c r="E163" s="6"/>
      <c r="F163" s="47" t="str">
        <f t="shared" si="3"/>
        <v/>
      </c>
    </row>
    <row r="164" spans="1:6" x14ac:dyDescent="0.25">
      <c r="A164" s="230" t="s">
        <v>872</v>
      </c>
      <c r="B164" s="230" t="s">
        <v>873</v>
      </c>
      <c r="C164" s="275"/>
      <c r="D164" s="274"/>
      <c r="E164" s="308"/>
      <c r="F164" s="47" t="str">
        <f t="shared" si="3"/>
        <v/>
      </c>
    </row>
    <row r="165" spans="1:6" x14ac:dyDescent="0.25">
      <c r="A165" s="257"/>
      <c r="B165" s="257"/>
      <c r="C165" s="252"/>
      <c r="D165" s="252"/>
      <c r="E165" s="308"/>
      <c r="F165" s="47" t="str">
        <f t="shared" si="3"/>
        <v/>
      </c>
    </row>
    <row r="166" spans="1:6" x14ac:dyDescent="0.25">
      <c r="A166" s="257"/>
      <c r="B166" s="232" t="s">
        <v>959</v>
      </c>
      <c r="C166" s="252"/>
      <c r="D166" s="229"/>
      <c r="E166" s="308"/>
      <c r="F166" s="47" t="str">
        <f t="shared" si="3"/>
        <v/>
      </c>
    </row>
    <row r="167" spans="1:6" x14ac:dyDescent="0.25">
      <c r="A167" s="257"/>
      <c r="B167" s="232"/>
      <c r="C167" s="252"/>
      <c r="D167" s="229"/>
      <c r="E167" s="308"/>
      <c r="F167" s="47" t="str">
        <f t="shared" si="3"/>
        <v/>
      </c>
    </row>
    <row r="168" spans="1:6" ht="38.25" x14ac:dyDescent="0.25">
      <c r="A168" s="257"/>
      <c r="B168" s="232" t="s">
        <v>960</v>
      </c>
      <c r="C168" s="252" t="s">
        <v>695</v>
      </c>
      <c r="D168" s="229">
        <v>350</v>
      </c>
      <c r="E168" s="52"/>
      <c r="F168" s="47" t="str">
        <f t="shared" si="3"/>
        <v/>
      </c>
    </row>
    <row r="169" spans="1:6" x14ac:dyDescent="0.25">
      <c r="A169" s="234"/>
      <c r="B169" s="232"/>
      <c r="C169" s="239"/>
      <c r="D169" s="236"/>
      <c r="E169" s="6"/>
      <c r="F169" s="6"/>
    </row>
    <row r="170" spans="1:6" x14ac:dyDescent="0.25">
      <c r="A170" s="74"/>
      <c r="B170" s="33"/>
      <c r="C170" s="76"/>
      <c r="D170" s="76"/>
      <c r="E170" s="59"/>
      <c r="F170" s="59"/>
    </row>
    <row r="171" spans="1:6" x14ac:dyDescent="0.25">
      <c r="A171" s="77"/>
      <c r="B171" s="460" t="s">
        <v>33</v>
      </c>
      <c r="C171" s="461"/>
      <c r="D171" s="461"/>
      <c r="E171" s="462"/>
      <c r="F171" s="48" t="str">
        <f>IF(SUM(F134:F169)&gt;0,SUM(F134:F169)," ")</f>
        <v xml:space="preserve"> </v>
      </c>
    </row>
    <row r="172" spans="1:6" x14ac:dyDescent="0.25">
      <c r="A172" s="79"/>
      <c r="B172" s="35"/>
      <c r="C172" s="81"/>
      <c r="D172" s="81"/>
      <c r="E172" s="60"/>
      <c r="F172" s="60"/>
    </row>
    <row r="173" spans="1:6" x14ac:dyDescent="0.25">
      <c r="C173" s="85"/>
    </row>
    <row r="174" spans="1:6" x14ac:dyDescent="0.25">
      <c r="A174" s="16"/>
      <c r="B174" s="1"/>
      <c r="C174" s="1"/>
      <c r="D174" s="36"/>
      <c r="E174" s="3"/>
      <c r="F174" s="3"/>
    </row>
    <row r="175" spans="1:6" x14ac:dyDescent="0.25">
      <c r="A175" s="19" t="s">
        <v>0</v>
      </c>
      <c r="B175" s="4" t="s">
        <v>1</v>
      </c>
      <c r="C175" s="11" t="s">
        <v>2</v>
      </c>
      <c r="D175" s="13" t="s">
        <v>3</v>
      </c>
      <c r="E175" s="10" t="s">
        <v>4</v>
      </c>
      <c r="F175" s="10" t="s">
        <v>5</v>
      </c>
    </row>
    <row r="176" spans="1:6" x14ac:dyDescent="0.25">
      <c r="A176" s="18"/>
      <c r="B176" s="7"/>
      <c r="C176" s="7"/>
      <c r="D176" s="37"/>
      <c r="E176" s="9"/>
      <c r="F176" s="9"/>
    </row>
    <row r="177" spans="1:6" x14ac:dyDescent="0.25">
      <c r="A177" s="74"/>
      <c r="B177" s="64"/>
      <c r="C177" s="75"/>
      <c r="D177" s="76"/>
      <c r="E177" s="67"/>
      <c r="F177" s="67"/>
    </row>
    <row r="178" spans="1:6" x14ac:dyDescent="0.25">
      <c r="A178" s="77"/>
      <c r="B178" s="460" t="s">
        <v>34</v>
      </c>
      <c r="C178" s="461"/>
      <c r="D178" s="461"/>
      <c r="E178" s="462"/>
      <c r="F178" s="52" t="str">
        <f>F171</f>
        <v xml:space="preserve"> </v>
      </c>
    </row>
    <row r="179" spans="1:6" x14ac:dyDescent="0.25">
      <c r="A179" s="79"/>
      <c r="B179" s="70"/>
      <c r="C179" s="80"/>
      <c r="D179" s="81"/>
      <c r="E179" s="73"/>
      <c r="F179" s="73"/>
    </row>
    <row r="180" spans="1:6" ht="38.25" x14ac:dyDescent="0.25">
      <c r="A180" s="257"/>
      <c r="B180" s="232" t="s">
        <v>962</v>
      </c>
      <c r="C180" s="252" t="s">
        <v>695</v>
      </c>
      <c r="D180" s="229">
        <v>60</v>
      </c>
      <c r="E180" s="325"/>
      <c r="F180" s="47" t="str">
        <f t="shared" ref="F180:F209" si="4">IF(E180="-","Rate Only",IF(E180="","",ROUND($D180*E180,2)))</f>
        <v/>
      </c>
    </row>
    <row r="181" spans="1:6" x14ac:dyDescent="0.25">
      <c r="A181" s="257"/>
      <c r="B181" s="232"/>
      <c r="C181" s="252"/>
      <c r="D181" s="229"/>
      <c r="E181" s="15"/>
      <c r="F181" s="47" t="str">
        <f t="shared" si="4"/>
        <v/>
      </c>
    </row>
    <row r="182" spans="1:6" ht="38.25" x14ac:dyDescent="0.25">
      <c r="A182" s="257"/>
      <c r="B182" s="244" t="s">
        <v>963</v>
      </c>
      <c r="C182" s="252" t="s">
        <v>695</v>
      </c>
      <c r="D182" s="229">
        <v>55</v>
      </c>
      <c r="E182" s="102"/>
      <c r="F182" s="47" t="str">
        <f t="shared" si="4"/>
        <v/>
      </c>
    </row>
    <row r="183" spans="1:6" x14ac:dyDescent="0.25">
      <c r="A183" s="208"/>
      <c r="B183" s="208"/>
      <c r="C183" s="296"/>
      <c r="D183" s="229"/>
      <c r="E183" s="15"/>
      <c r="F183" s="47" t="str">
        <f t="shared" si="4"/>
        <v/>
      </c>
    </row>
    <row r="184" spans="1:6" x14ac:dyDescent="0.25">
      <c r="A184" s="279" t="s">
        <v>880</v>
      </c>
      <c r="B184" s="279" t="s">
        <v>881</v>
      </c>
      <c r="C184" s="246" t="s">
        <v>50</v>
      </c>
      <c r="D184" s="285">
        <v>1</v>
      </c>
      <c r="E184" s="102"/>
      <c r="F184" s="47" t="str">
        <f t="shared" si="4"/>
        <v/>
      </c>
    </row>
    <row r="185" spans="1:6" x14ac:dyDescent="0.25">
      <c r="A185" s="294"/>
      <c r="B185" s="294"/>
      <c r="C185" s="296"/>
      <c r="D185" s="249"/>
      <c r="E185" s="15"/>
      <c r="F185" s="47" t="str">
        <f t="shared" si="4"/>
        <v/>
      </c>
    </row>
    <row r="186" spans="1:6" ht="51" x14ac:dyDescent="0.25">
      <c r="A186" s="346" t="s">
        <v>1290</v>
      </c>
      <c r="B186" s="344" t="s">
        <v>883</v>
      </c>
      <c r="C186" s="279"/>
      <c r="D186" s="285"/>
      <c r="E186" s="15"/>
      <c r="F186" s="47" t="str">
        <f t="shared" si="4"/>
        <v/>
      </c>
    </row>
    <row r="187" spans="1:6" x14ac:dyDescent="0.25">
      <c r="A187" s="295"/>
      <c r="B187" s="279"/>
      <c r="C187" s="279"/>
      <c r="D187" s="285"/>
      <c r="E187" s="15"/>
      <c r="F187" s="47" t="str">
        <f t="shared" si="4"/>
        <v/>
      </c>
    </row>
    <row r="188" spans="1:6" x14ac:dyDescent="0.25">
      <c r="A188" s="279" t="s">
        <v>964</v>
      </c>
      <c r="B188" s="234" t="s">
        <v>965</v>
      </c>
      <c r="C188" s="296"/>
      <c r="D188" s="249"/>
      <c r="E188" s="15"/>
      <c r="F188" s="47" t="str">
        <f t="shared" si="4"/>
        <v/>
      </c>
    </row>
    <row r="189" spans="1:6" x14ac:dyDescent="0.25">
      <c r="A189" s="279"/>
      <c r="B189" s="234"/>
      <c r="C189" s="296"/>
      <c r="D189" s="236"/>
      <c r="E189" s="15"/>
      <c r="F189" s="47" t="str">
        <f t="shared" si="4"/>
        <v/>
      </c>
    </row>
    <row r="190" spans="1:6" x14ac:dyDescent="0.25">
      <c r="A190" s="279"/>
      <c r="B190" s="234" t="s">
        <v>966</v>
      </c>
      <c r="C190" s="252" t="s">
        <v>122</v>
      </c>
      <c r="D190" s="229">
        <v>10</v>
      </c>
      <c r="E190" s="52"/>
      <c r="F190" s="47" t="str">
        <f t="shared" si="4"/>
        <v/>
      </c>
    </row>
    <row r="191" spans="1:6" x14ac:dyDescent="0.25">
      <c r="A191" s="230"/>
      <c r="B191" s="230"/>
      <c r="C191" s="288"/>
      <c r="D191" s="229"/>
      <c r="E191" s="6"/>
      <c r="F191" s="47" t="str">
        <f t="shared" si="4"/>
        <v/>
      </c>
    </row>
    <row r="192" spans="1:6" x14ac:dyDescent="0.25">
      <c r="A192" s="230">
        <v>66.180000000000007</v>
      </c>
      <c r="B192" s="230" t="s">
        <v>967</v>
      </c>
      <c r="C192" s="288"/>
      <c r="D192" s="229"/>
      <c r="E192" s="6"/>
      <c r="F192" s="47" t="str">
        <f t="shared" si="4"/>
        <v/>
      </c>
    </row>
    <row r="193" spans="1:6" x14ac:dyDescent="0.25">
      <c r="A193" s="230"/>
      <c r="B193" s="230"/>
      <c r="C193" s="288"/>
      <c r="D193" s="229"/>
      <c r="E193" s="6"/>
      <c r="F193" s="47" t="str">
        <f t="shared" si="4"/>
        <v/>
      </c>
    </row>
    <row r="194" spans="1:6" x14ac:dyDescent="0.25">
      <c r="A194" s="230"/>
      <c r="B194" s="234" t="s">
        <v>1313</v>
      </c>
      <c r="C194" s="288" t="s">
        <v>15</v>
      </c>
      <c r="D194" s="229">
        <v>1</v>
      </c>
      <c r="E194" s="52"/>
      <c r="F194" s="47" t="str">
        <f t="shared" si="4"/>
        <v/>
      </c>
    </row>
    <row r="195" spans="1:6" x14ac:dyDescent="0.25">
      <c r="A195" s="230"/>
      <c r="B195" s="230"/>
      <c r="C195" s="288"/>
      <c r="D195" s="229"/>
      <c r="E195" s="6"/>
      <c r="F195" s="47" t="str">
        <f t="shared" si="4"/>
        <v/>
      </c>
    </row>
    <row r="196" spans="1:6" x14ac:dyDescent="0.25">
      <c r="A196" s="230">
        <v>66.19</v>
      </c>
      <c r="B196" s="230" t="s">
        <v>893</v>
      </c>
      <c r="C196" s="288"/>
      <c r="D196" s="229"/>
      <c r="E196" s="6"/>
      <c r="F196" s="47" t="str">
        <f t="shared" si="4"/>
        <v/>
      </c>
    </row>
    <row r="197" spans="1:6" x14ac:dyDescent="0.25">
      <c r="A197" s="230"/>
      <c r="B197" s="230"/>
      <c r="C197" s="288"/>
      <c r="D197" s="229"/>
      <c r="E197" s="6"/>
      <c r="F197" s="47" t="str">
        <f t="shared" si="4"/>
        <v/>
      </c>
    </row>
    <row r="198" spans="1:6" x14ac:dyDescent="0.25">
      <c r="A198" s="230"/>
      <c r="B198" s="230" t="s">
        <v>968</v>
      </c>
      <c r="C198" s="288"/>
      <c r="D198" s="229"/>
      <c r="E198" s="6"/>
      <c r="F198" s="47" t="str">
        <f t="shared" si="4"/>
        <v/>
      </c>
    </row>
    <row r="199" spans="1:6" x14ac:dyDescent="0.25">
      <c r="A199" s="230"/>
      <c r="B199" s="230" t="s">
        <v>969</v>
      </c>
      <c r="C199" s="288" t="s">
        <v>122</v>
      </c>
      <c r="D199" s="229">
        <v>40</v>
      </c>
      <c r="E199" s="52"/>
      <c r="F199" s="47" t="str">
        <f t="shared" si="4"/>
        <v/>
      </c>
    </row>
    <row r="200" spans="1:6" x14ac:dyDescent="0.25">
      <c r="A200" s="234"/>
      <c r="B200" s="232"/>
      <c r="C200" s="239"/>
      <c r="D200" s="236"/>
      <c r="E200" s="6"/>
      <c r="F200" s="47" t="str">
        <f t="shared" si="4"/>
        <v/>
      </c>
    </row>
    <row r="201" spans="1:6" x14ac:dyDescent="0.25">
      <c r="A201" s="230">
        <v>66.209999999999994</v>
      </c>
      <c r="B201" s="234" t="s">
        <v>900</v>
      </c>
      <c r="C201" s="288"/>
      <c r="D201" s="229"/>
      <c r="E201" s="6"/>
      <c r="F201" s="47" t="str">
        <f t="shared" si="4"/>
        <v/>
      </c>
    </row>
    <row r="202" spans="1:6" x14ac:dyDescent="0.25">
      <c r="A202" s="230"/>
      <c r="B202" s="291"/>
      <c r="C202" s="288"/>
      <c r="D202" s="229"/>
      <c r="E202" s="6"/>
      <c r="F202" s="47" t="str">
        <f t="shared" si="4"/>
        <v/>
      </c>
    </row>
    <row r="203" spans="1:6" ht="39" customHeight="1" x14ac:dyDescent="0.25">
      <c r="A203" s="230"/>
      <c r="B203" s="230" t="s">
        <v>970</v>
      </c>
      <c r="C203" s="288" t="s">
        <v>972</v>
      </c>
      <c r="D203" s="229">
        <v>105</v>
      </c>
      <c r="E203" s="52"/>
      <c r="F203" s="47" t="str">
        <f t="shared" si="4"/>
        <v/>
      </c>
    </row>
    <row r="204" spans="1:6" x14ac:dyDescent="0.25">
      <c r="A204" s="230"/>
      <c r="B204" s="289"/>
      <c r="C204" s="288"/>
      <c r="D204" s="229"/>
      <c r="E204" s="6"/>
      <c r="F204" s="47" t="str">
        <f t="shared" si="4"/>
        <v/>
      </c>
    </row>
    <row r="205" spans="1:6" x14ac:dyDescent="0.25">
      <c r="A205" s="230" t="s">
        <v>905</v>
      </c>
      <c r="B205" s="293" t="s">
        <v>906</v>
      </c>
      <c r="C205" s="288"/>
      <c r="D205" s="229"/>
      <c r="E205" s="6"/>
      <c r="F205" s="47" t="str">
        <f t="shared" si="4"/>
        <v/>
      </c>
    </row>
    <row r="206" spans="1:6" x14ac:dyDescent="0.25">
      <c r="A206" s="230"/>
      <c r="B206" s="293"/>
      <c r="C206" s="288"/>
      <c r="D206" s="229"/>
      <c r="E206" s="6"/>
      <c r="F206" s="47" t="str">
        <f t="shared" si="4"/>
        <v/>
      </c>
    </row>
    <row r="207" spans="1:6" ht="25.5" x14ac:dyDescent="0.25">
      <c r="A207" s="230"/>
      <c r="B207" s="113" t="s">
        <v>971</v>
      </c>
      <c r="C207" s="288" t="s">
        <v>122</v>
      </c>
      <c r="D207" s="229">
        <v>90</v>
      </c>
      <c r="E207" s="52"/>
      <c r="F207" s="47" t="str">
        <f t="shared" si="4"/>
        <v/>
      </c>
    </row>
    <row r="208" spans="1:6" x14ac:dyDescent="0.25">
      <c r="A208" s="230"/>
      <c r="B208" s="293"/>
      <c r="C208" s="288"/>
      <c r="D208" s="229"/>
      <c r="E208" s="6"/>
      <c r="F208" s="47" t="str">
        <f t="shared" si="4"/>
        <v/>
      </c>
    </row>
    <row r="209" spans="1:6" ht="38.25" x14ac:dyDescent="0.25">
      <c r="A209" s="253" t="s">
        <v>908</v>
      </c>
      <c r="B209" s="253" t="s">
        <v>973</v>
      </c>
      <c r="C209" s="288" t="s">
        <v>122</v>
      </c>
      <c r="D209" s="229">
        <v>50</v>
      </c>
      <c r="E209" s="52"/>
      <c r="F209" s="47" t="str">
        <f t="shared" si="4"/>
        <v/>
      </c>
    </row>
    <row r="210" spans="1:6" x14ac:dyDescent="0.25">
      <c r="A210" s="74"/>
      <c r="B210" s="33"/>
      <c r="C210" s="76"/>
      <c r="D210" s="76"/>
      <c r="E210" s="59"/>
      <c r="F210" s="59"/>
    </row>
    <row r="211" spans="1:6" x14ac:dyDescent="0.25">
      <c r="A211" s="77"/>
      <c r="B211" s="460" t="s">
        <v>33</v>
      </c>
      <c r="C211" s="461"/>
      <c r="D211" s="461"/>
      <c r="E211" s="462"/>
      <c r="F211" s="48" t="str">
        <f>IF(SUM(F177:F209)&gt;0,SUM(F177:F209)," ")</f>
        <v xml:space="preserve"> </v>
      </c>
    </row>
    <row r="212" spans="1:6" x14ac:dyDescent="0.25">
      <c r="A212" s="79"/>
      <c r="B212" s="35"/>
      <c r="C212" s="81"/>
      <c r="D212" s="81"/>
      <c r="E212" s="60"/>
      <c r="F212" s="60"/>
    </row>
    <row r="213" spans="1:6" x14ac:dyDescent="0.25">
      <c r="C213" s="85"/>
    </row>
    <row r="214" spans="1:6" x14ac:dyDescent="0.25">
      <c r="A214" s="16"/>
      <c r="B214" s="1"/>
      <c r="C214" s="1"/>
      <c r="D214" s="36"/>
      <c r="E214" s="3"/>
      <c r="F214" s="3"/>
    </row>
    <row r="215" spans="1:6" x14ac:dyDescent="0.25">
      <c r="A215" s="19" t="s">
        <v>0</v>
      </c>
      <c r="B215" s="4" t="s">
        <v>1</v>
      </c>
      <c r="C215" s="11" t="s">
        <v>2</v>
      </c>
      <c r="D215" s="13" t="s">
        <v>3</v>
      </c>
      <c r="E215" s="10" t="s">
        <v>4</v>
      </c>
      <c r="F215" s="10" t="s">
        <v>5</v>
      </c>
    </row>
    <row r="216" spans="1:6" x14ac:dyDescent="0.25">
      <c r="A216" s="18"/>
      <c r="B216" s="7"/>
      <c r="C216" s="7"/>
      <c r="D216" s="37"/>
      <c r="E216" s="9"/>
      <c r="F216" s="9"/>
    </row>
    <row r="217" spans="1:6" x14ac:dyDescent="0.25">
      <c r="A217" s="74"/>
      <c r="B217" s="64"/>
      <c r="C217" s="75"/>
      <c r="D217" s="76"/>
      <c r="E217" s="67"/>
      <c r="F217" s="67"/>
    </row>
    <row r="218" spans="1:6" x14ac:dyDescent="0.25">
      <c r="A218" s="77"/>
      <c r="B218" s="460" t="s">
        <v>34</v>
      </c>
      <c r="C218" s="461"/>
      <c r="D218" s="461"/>
      <c r="E218" s="462"/>
      <c r="F218" s="52" t="str">
        <f>F211</f>
        <v xml:space="preserve"> </v>
      </c>
    </row>
    <row r="219" spans="1:6" x14ac:dyDescent="0.25">
      <c r="A219" s="79"/>
      <c r="B219" s="70"/>
      <c r="C219" s="80"/>
      <c r="D219" s="81"/>
      <c r="E219" s="73"/>
      <c r="F219" s="73"/>
    </row>
    <row r="220" spans="1:6" ht="25.5" x14ac:dyDescent="0.25">
      <c r="A220" s="230" t="s">
        <v>974</v>
      </c>
      <c r="B220" s="293" t="s">
        <v>975</v>
      </c>
      <c r="C220" s="288" t="s">
        <v>122</v>
      </c>
      <c r="D220" s="229">
        <v>10</v>
      </c>
      <c r="E220" s="52"/>
      <c r="F220" s="47" t="str">
        <f t="shared" ref="F220:F240" si="5">IF(E220="-","Rate Only",IF(E220="","",ROUND($D220*E220,2)))</f>
        <v/>
      </c>
    </row>
    <row r="221" spans="1:6" x14ac:dyDescent="0.25">
      <c r="A221" s="234"/>
      <c r="B221" s="232"/>
      <c r="C221" s="239"/>
      <c r="D221" s="236"/>
      <c r="E221" s="15"/>
      <c r="F221" s="47" t="str">
        <f t="shared" si="5"/>
        <v/>
      </c>
    </row>
    <row r="222" spans="1:6" ht="25.5" x14ac:dyDescent="0.25">
      <c r="A222" s="350" t="s">
        <v>544</v>
      </c>
      <c r="B222" s="351" t="s">
        <v>911</v>
      </c>
      <c r="C222" s="228"/>
      <c r="D222" s="229"/>
      <c r="E222" s="15"/>
      <c r="F222" s="47" t="str">
        <f t="shared" si="5"/>
        <v/>
      </c>
    </row>
    <row r="223" spans="1:6" x14ac:dyDescent="0.25">
      <c r="A223" s="300"/>
      <c r="B223" s="297"/>
      <c r="C223" s="228"/>
      <c r="D223" s="229"/>
      <c r="E223" s="15"/>
      <c r="F223" s="47" t="str">
        <f t="shared" si="5"/>
        <v/>
      </c>
    </row>
    <row r="224" spans="1:6" ht="25.5" x14ac:dyDescent="0.25">
      <c r="A224" s="234" t="s">
        <v>912</v>
      </c>
      <c r="B224" s="234" t="s">
        <v>976</v>
      </c>
      <c r="C224" s="275"/>
      <c r="D224" s="274"/>
      <c r="E224" s="15"/>
      <c r="F224" s="47" t="str">
        <f t="shared" si="5"/>
        <v/>
      </c>
    </row>
    <row r="225" spans="1:6" x14ac:dyDescent="0.25">
      <c r="A225" s="257"/>
      <c r="B225" s="257"/>
      <c r="C225" s="275"/>
      <c r="D225" s="274"/>
      <c r="E225" s="15"/>
      <c r="F225" s="47" t="str">
        <f t="shared" si="5"/>
        <v/>
      </c>
    </row>
    <row r="226" spans="1:6" ht="25.5" x14ac:dyDescent="0.25">
      <c r="A226" s="257"/>
      <c r="B226" s="234" t="s">
        <v>1314</v>
      </c>
      <c r="C226" s="234"/>
      <c r="D226" s="234"/>
      <c r="E226" s="15"/>
      <c r="F226" s="47" t="str">
        <f t="shared" si="5"/>
        <v/>
      </c>
    </row>
    <row r="227" spans="1:6" x14ac:dyDescent="0.25">
      <c r="A227" s="257"/>
      <c r="B227" s="234"/>
      <c r="C227" s="264"/>
      <c r="D227" s="264"/>
      <c r="E227" s="15"/>
      <c r="F227" s="47" t="str">
        <f t="shared" si="5"/>
        <v/>
      </c>
    </row>
    <row r="228" spans="1:6" ht="25.5" x14ac:dyDescent="0.25">
      <c r="A228" s="257"/>
      <c r="B228" s="234" t="s">
        <v>915</v>
      </c>
      <c r="C228" s="252" t="s">
        <v>916</v>
      </c>
      <c r="D228" s="229">
        <v>1</v>
      </c>
      <c r="E228" s="52">
        <v>12000</v>
      </c>
      <c r="F228" s="47">
        <f t="shared" si="5"/>
        <v>12000</v>
      </c>
    </row>
    <row r="229" spans="1:6" x14ac:dyDescent="0.25">
      <c r="A229" s="257"/>
      <c r="B229" s="234"/>
      <c r="C229" s="264"/>
      <c r="D229" s="229"/>
      <c r="E229" s="6"/>
      <c r="F229" s="47" t="str">
        <f t="shared" si="5"/>
        <v/>
      </c>
    </row>
    <row r="230" spans="1:6" ht="25.5" x14ac:dyDescent="0.25">
      <c r="A230" s="257"/>
      <c r="B230" s="234" t="s">
        <v>917</v>
      </c>
      <c r="C230" s="252" t="s">
        <v>916</v>
      </c>
      <c r="D230" s="229">
        <v>1</v>
      </c>
      <c r="E230" s="52">
        <v>12000</v>
      </c>
      <c r="F230" s="47">
        <f t="shared" si="5"/>
        <v>12000</v>
      </c>
    </row>
    <row r="231" spans="1:6" x14ac:dyDescent="0.25">
      <c r="A231" s="257"/>
      <c r="B231" s="234"/>
      <c r="C231" s="264"/>
      <c r="D231" s="229"/>
      <c r="E231" s="6"/>
      <c r="F231" s="47" t="str">
        <f t="shared" si="5"/>
        <v/>
      </c>
    </row>
    <row r="232" spans="1:6" ht="25.5" x14ac:dyDescent="0.25">
      <c r="A232" s="257"/>
      <c r="B232" s="234" t="s">
        <v>918</v>
      </c>
      <c r="C232" s="252" t="s">
        <v>916</v>
      </c>
      <c r="D232" s="229">
        <v>1</v>
      </c>
      <c r="E232" s="52">
        <v>12000</v>
      </c>
      <c r="F232" s="47">
        <f t="shared" si="5"/>
        <v>12000</v>
      </c>
    </row>
    <row r="233" spans="1:6" x14ac:dyDescent="0.25">
      <c r="A233" s="257"/>
      <c r="B233" s="234"/>
      <c r="C233" s="264"/>
      <c r="D233" s="229"/>
      <c r="E233" s="6"/>
      <c r="F233" s="47" t="str">
        <f t="shared" si="5"/>
        <v/>
      </c>
    </row>
    <row r="234" spans="1:6" ht="25.5" x14ac:dyDescent="0.25">
      <c r="A234" s="257"/>
      <c r="B234" s="234" t="s">
        <v>919</v>
      </c>
      <c r="C234" s="252" t="s">
        <v>916</v>
      </c>
      <c r="D234" s="229">
        <v>1</v>
      </c>
      <c r="E234" s="52">
        <v>12000</v>
      </c>
      <c r="F234" s="47">
        <f t="shared" si="5"/>
        <v>12000</v>
      </c>
    </row>
    <row r="235" spans="1:6" x14ac:dyDescent="0.25">
      <c r="A235" s="257"/>
      <c r="B235" s="234"/>
      <c r="C235" s="264"/>
      <c r="D235" s="229"/>
      <c r="E235" s="6"/>
      <c r="F235" s="47" t="str">
        <f t="shared" si="5"/>
        <v/>
      </c>
    </row>
    <row r="236" spans="1:6" ht="25.5" x14ac:dyDescent="0.25">
      <c r="A236" s="257"/>
      <c r="B236" s="234" t="s">
        <v>920</v>
      </c>
      <c r="C236" s="252" t="s">
        <v>916</v>
      </c>
      <c r="D236" s="229">
        <v>1</v>
      </c>
      <c r="E236" s="52">
        <v>12000</v>
      </c>
      <c r="F236" s="47">
        <f t="shared" si="5"/>
        <v>12000</v>
      </c>
    </row>
    <row r="237" spans="1:6" x14ac:dyDescent="0.25">
      <c r="A237" s="298"/>
      <c r="B237" s="227"/>
      <c r="C237" s="250"/>
      <c r="D237" s="299"/>
      <c r="E237" s="6"/>
      <c r="F237" s="47" t="str">
        <f t="shared" si="5"/>
        <v/>
      </c>
    </row>
    <row r="238" spans="1:6" ht="25.5" x14ac:dyDescent="0.25">
      <c r="A238" s="234" t="s">
        <v>723</v>
      </c>
      <c r="B238" s="234" t="s">
        <v>724</v>
      </c>
      <c r="C238" s="252" t="s">
        <v>916</v>
      </c>
      <c r="D238" s="229">
        <v>1</v>
      </c>
      <c r="E238" s="52">
        <v>50000</v>
      </c>
      <c r="F238" s="47">
        <f t="shared" si="5"/>
        <v>50000</v>
      </c>
    </row>
    <row r="239" spans="1:6" x14ac:dyDescent="0.25">
      <c r="A239" s="253"/>
      <c r="B239" s="253"/>
      <c r="C239" s="254"/>
      <c r="D239" s="236"/>
      <c r="E239" s="6"/>
      <c r="F239" s="47" t="str">
        <f t="shared" si="5"/>
        <v/>
      </c>
    </row>
    <row r="240" spans="1:6" x14ac:dyDescent="0.25">
      <c r="A240" s="253"/>
      <c r="B240" s="253"/>
      <c r="C240" s="254"/>
      <c r="D240" s="236"/>
      <c r="E240" s="6"/>
      <c r="F240" s="47" t="str">
        <f t="shared" si="5"/>
        <v/>
      </c>
    </row>
    <row r="241" spans="1:6" x14ac:dyDescent="0.25">
      <c r="A241" s="253"/>
      <c r="B241" s="253"/>
      <c r="C241" s="254"/>
      <c r="D241" s="236"/>
      <c r="E241" s="6"/>
      <c r="F241" s="6"/>
    </row>
    <row r="242" spans="1:6" x14ac:dyDescent="0.25">
      <c r="A242" s="253"/>
      <c r="B242" s="253"/>
      <c r="C242" s="254"/>
      <c r="D242" s="236"/>
      <c r="E242" s="6"/>
      <c r="F242" s="6"/>
    </row>
    <row r="243" spans="1:6" x14ac:dyDescent="0.25">
      <c r="A243" s="253"/>
      <c r="B243" s="253"/>
      <c r="C243" s="254"/>
      <c r="D243" s="236"/>
      <c r="E243" s="6"/>
      <c r="F243" s="6"/>
    </row>
    <row r="244" spans="1:6" x14ac:dyDescent="0.25">
      <c r="A244" s="253"/>
      <c r="B244" s="253"/>
      <c r="C244" s="254"/>
      <c r="D244" s="236"/>
      <c r="E244" s="6"/>
      <c r="F244" s="6"/>
    </row>
    <row r="245" spans="1:6" x14ac:dyDescent="0.25">
      <c r="A245" s="234"/>
      <c r="B245" s="232"/>
      <c r="C245" s="239"/>
      <c r="D245" s="236"/>
      <c r="E245" s="6"/>
      <c r="F245" s="6"/>
    </row>
    <row r="246" spans="1:6" x14ac:dyDescent="0.25">
      <c r="A246" s="253"/>
      <c r="B246" s="253"/>
      <c r="C246" s="254"/>
      <c r="D246" s="236"/>
      <c r="E246" s="6"/>
      <c r="F246" s="6"/>
    </row>
    <row r="247" spans="1:6" x14ac:dyDescent="0.25">
      <c r="A247" s="253"/>
      <c r="B247" s="253"/>
      <c r="C247" s="254"/>
      <c r="D247" s="236"/>
      <c r="E247" s="6"/>
      <c r="F247" s="6"/>
    </row>
    <row r="248" spans="1:6" x14ac:dyDescent="0.25">
      <c r="A248" s="253"/>
      <c r="B248" s="253"/>
      <c r="C248" s="254"/>
      <c r="D248" s="236"/>
      <c r="E248" s="6"/>
      <c r="F248" s="6"/>
    </row>
    <row r="249" spans="1:6" x14ac:dyDescent="0.25">
      <c r="A249" s="253"/>
      <c r="B249" s="253"/>
      <c r="C249" s="254"/>
      <c r="D249" s="236"/>
      <c r="E249" s="6"/>
      <c r="F249" s="6"/>
    </row>
    <row r="250" spans="1:6" x14ac:dyDescent="0.25">
      <c r="A250" s="253"/>
      <c r="B250" s="253"/>
      <c r="C250" s="254"/>
      <c r="D250" s="236"/>
      <c r="E250" s="6"/>
      <c r="F250" s="6"/>
    </row>
    <row r="251" spans="1:6" x14ac:dyDescent="0.25">
      <c r="A251" s="234"/>
      <c r="B251" s="232"/>
      <c r="C251" s="235"/>
      <c r="D251" s="236"/>
      <c r="E251" s="6"/>
      <c r="F251" s="6"/>
    </row>
    <row r="252" spans="1:6" x14ac:dyDescent="0.25">
      <c r="A252" s="234"/>
      <c r="B252" s="232"/>
      <c r="C252" s="235"/>
      <c r="D252" s="236"/>
      <c r="E252" s="6"/>
      <c r="F252" s="6"/>
    </row>
    <row r="253" spans="1:6" x14ac:dyDescent="0.25">
      <c r="A253" s="74"/>
      <c r="B253" s="33"/>
      <c r="C253" s="76"/>
      <c r="D253" s="76"/>
      <c r="E253" s="59"/>
      <c r="F253" s="59"/>
    </row>
    <row r="254" spans="1:6" x14ac:dyDescent="0.25">
      <c r="A254" s="77"/>
      <c r="B254" s="454" t="s">
        <v>14</v>
      </c>
      <c r="C254" s="455"/>
      <c r="D254" s="455"/>
      <c r="E254" s="456"/>
      <c r="F254" s="48">
        <f>IF(SUM(F217:F252)&gt;0,SUM(F217:F252)," ")</f>
        <v>110000</v>
      </c>
    </row>
    <row r="255" spans="1:6" x14ac:dyDescent="0.25">
      <c r="A255" s="79"/>
      <c r="B255" s="35"/>
      <c r="C255" s="81"/>
      <c r="D255" s="81"/>
      <c r="E255" s="60"/>
      <c r="F255" s="60"/>
    </row>
    <row r="256" spans="1:6" x14ac:dyDescent="0.25">
      <c r="C256" s="85"/>
    </row>
  </sheetData>
  <mergeCells count="11">
    <mergeCell ref="B171:E171"/>
    <mergeCell ref="B178:E178"/>
    <mergeCell ref="B211:E211"/>
    <mergeCell ref="B218:E218"/>
    <mergeCell ref="B254:E254"/>
    <mergeCell ref="B135:E135"/>
    <mergeCell ref="B40:E40"/>
    <mergeCell ref="B47:E47"/>
    <mergeCell ref="B82:E82"/>
    <mergeCell ref="B89:E89"/>
    <mergeCell ref="B128:E128"/>
  </mergeCells>
  <pageMargins left="0.7" right="0.7" top="0.83333333333333337" bottom="0.75" header="0.3" footer="0.3"/>
  <pageSetup paperSize="9" orientation="portrait" r:id="rId1"/>
  <headerFooter>
    <oddHeader>&amp;L&amp;8BAKWENA PLATINUM CORRIDOR CONCESSIONAIRE (PTY) LTD
CONTRACT NO: BPCC-2024/UG/HS18-HS20/001 - Option 1
SECTION B02 C4034 N4-13 km 9.217</oddHeader>
    <oddFooter>&amp;R&amp;8&amp;Z&amp;F</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BFCE9-1DEB-48B6-9C8A-D432A5514623}">
  <dimension ref="A1:F257"/>
  <sheetViews>
    <sheetView view="pageLayout" topLeftCell="A236" zoomScale="145" zoomScaleNormal="100" zoomScalePageLayoutView="145" workbookViewId="0">
      <selection activeCell="E181" sqref="E181:E204"/>
    </sheetView>
  </sheetViews>
  <sheetFormatPr defaultRowHeight="15" x14ac:dyDescent="0.25"/>
  <cols>
    <col min="1" max="1" width="9.140625" style="20"/>
    <col min="2" max="2" width="33.7109375" style="5" customWidth="1"/>
    <col min="3" max="3" width="8.140625" style="5" customWidth="1"/>
    <col min="4" max="4" width="8.85546875" style="26" customWidth="1"/>
    <col min="5" max="5" width="12.7109375" style="5" bestFit="1" customWidth="1"/>
    <col min="6" max="6" width="13.28515625" style="5" customWidth="1"/>
  </cols>
  <sheetData>
    <row r="1" spans="1:6" x14ac:dyDescent="0.25">
      <c r="A1" s="16"/>
      <c r="B1" s="1"/>
      <c r="C1" s="1"/>
      <c r="D1" s="36"/>
      <c r="E1" s="3"/>
      <c r="F1" s="3"/>
    </row>
    <row r="2" spans="1:6" x14ac:dyDescent="0.25">
      <c r="A2" s="19" t="s">
        <v>0</v>
      </c>
      <c r="B2" s="4" t="s">
        <v>1</v>
      </c>
      <c r="C2" s="11" t="s">
        <v>2</v>
      </c>
      <c r="D2" s="13" t="s">
        <v>3</v>
      </c>
      <c r="E2" s="10" t="s">
        <v>4</v>
      </c>
      <c r="F2" s="10" t="s">
        <v>5</v>
      </c>
    </row>
    <row r="3" spans="1:6" x14ac:dyDescent="0.25">
      <c r="A3" s="18"/>
      <c r="B3" s="7"/>
      <c r="C3" s="7"/>
      <c r="D3" s="37"/>
      <c r="E3" s="9"/>
      <c r="F3" s="9"/>
    </row>
    <row r="4" spans="1:6" ht="26.25" x14ac:dyDescent="0.25">
      <c r="A4" s="382" t="s">
        <v>1191</v>
      </c>
      <c r="B4" s="383" t="s">
        <v>1192</v>
      </c>
      <c r="C4" s="4"/>
      <c r="D4" s="13"/>
      <c r="E4" s="6"/>
      <c r="F4" s="6"/>
    </row>
    <row r="5" spans="1:6" x14ac:dyDescent="0.25">
      <c r="A5" s="19"/>
      <c r="B5" s="4"/>
      <c r="C5" s="4"/>
      <c r="D5" s="13"/>
      <c r="E5" s="6"/>
      <c r="F5" s="6"/>
    </row>
    <row r="6" spans="1:6" x14ac:dyDescent="0.25">
      <c r="A6" s="330" t="s">
        <v>1286</v>
      </c>
      <c r="B6" s="332" t="s">
        <v>784</v>
      </c>
      <c r="C6" s="228"/>
      <c r="D6" s="229"/>
      <c r="E6" s="43"/>
      <c r="F6" s="47"/>
    </row>
    <row r="7" spans="1:6" x14ac:dyDescent="0.25">
      <c r="A7" s="226"/>
      <c r="B7" s="227"/>
      <c r="C7" s="228"/>
      <c r="D7" s="229"/>
      <c r="E7" s="6"/>
      <c r="F7" s="6"/>
    </row>
    <row r="8" spans="1:6" x14ac:dyDescent="0.25">
      <c r="A8" s="230">
        <v>61.02</v>
      </c>
      <c r="B8" s="231" t="s">
        <v>785</v>
      </c>
      <c r="C8" s="228"/>
      <c r="D8" s="229"/>
      <c r="E8" s="6"/>
      <c r="F8" s="6"/>
    </row>
    <row r="9" spans="1:6" x14ac:dyDescent="0.25">
      <c r="A9" s="230"/>
      <c r="B9" s="231"/>
      <c r="C9" s="228"/>
      <c r="D9" s="229"/>
      <c r="E9" s="6"/>
      <c r="F9" s="6"/>
    </row>
    <row r="10" spans="1:6" ht="38.25" x14ac:dyDescent="0.25">
      <c r="A10" s="230"/>
      <c r="B10" s="231" t="s">
        <v>786</v>
      </c>
      <c r="C10" s="228"/>
      <c r="D10" s="229"/>
      <c r="E10" s="6"/>
      <c r="F10" s="6"/>
    </row>
    <row r="11" spans="1:6" x14ac:dyDescent="0.25">
      <c r="A11" s="230"/>
      <c r="B11" s="231" t="s">
        <v>787</v>
      </c>
      <c r="C11" s="228" t="s">
        <v>925</v>
      </c>
      <c r="D11" s="229">
        <v>130</v>
      </c>
      <c r="E11" s="52"/>
      <c r="F11" s="47" t="str">
        <f t="shared" ref="F11:F17" si="0">IF(E11="-","Rate Only",IF(E11="","",ROUND($D11*E11,2)))</f>
        <v/>
      </c>
    </row>
    <row r="12" spans="1:6" x14ac:dyDescent="0.25">
      <c r="A12" s="230"/>
      <c r="B12" s="231"/>
      <c r="C12" s="228"/>
      <c r="D12" s="229"/>
      <c r="E12" s="6"/>
      <c r="F12" s="47" t="str">
        <f t="shared" si="0"/>
        <v/>
      </c>
    </row>
    <row r="13" spans="1:6" ht="38.25" x14ac:dyDescent="0.25">
      <c r="A13" s="230"/>
      <c r="B13" s="231" t="s">
        <v>790</v>
      </c>
      <c r="C13" s="228" t="s">
        <v>925</v>
      </c>
      <c r="D13" s="229">
        <v>40</v>
      </c>
      <c r="E13" s="52"/>
      <c r="F13" s="47" t="str">
        <f t="shared" si="0"/>
        <v/>
      </c>
    </row>
    <row r="14" spans="1:6" x14ac:dyDescent="0.25">
      <c r="A14" s="230"/>
      <c r="B14" s="231"/>
      <c r="C14" s="228"/>
      <c r="D14" s="229"/>
      <c r="E14" s="6"/>
      <c r="F14" s="47" t="str">
        <f t="shared" si="0"/>
        <v/>
      </c>
    </row>
    <row r="15" spans="1:6" ht="51" x14ac:dyDescent="0.25">
      <c r="A15" s="230"/>
      <c r="B15" s="231" t="s">
        <v>791</v>
      </c>
      <c r="C15" s="228" t="s">
        <v>925</v>
      </c>
      <c r="D15" s="229">
        <v>10</v>
      </c>
      <c r="E15" s="52"/>
      <c r="F15" s="47" t="str">
        <f t="shared" si="0"/>
        <v/>
      </c>
    </row>
    <row r="16" spans="1:6" x14ac:dyDescent="0.25">
      <c r="A16" s="230"/>
      <c r="B16" s="231"/>
      <c r="C16" s="228"/>
      <c r="D16" s="229"/>
      <c r="E16" s="6"/>
      <c r="F16" s="47" t="str">
        <f t="shared" si="0"/>
        <v/>
      </c>
    </row>
    <row r="17" spans="1:6" ht="25.5" x14ac:dyDescent="0.25">
      <c r="A17" s="230"/>
      <c r="B17" s="231" t="s">
        <v>792</v>
      </c>
      <c r="C17" s="228" t="s">
        <v>925</v>
      </c>
      <c r="D17" s="229">
        <v>10</v>
      </c>
      <c r="E17" s="52"/>
      <c r="F17" s="47" t="str">
        <f t="shared" si="0"/>
        <v/>
      </c>
    </row>
    <row r="18" spans="1:6" x14ac:dyDescent="0.25">
      <c r="A18" s="230"/>
      <c r="B18" s="231"/>
      <c r="C18" s="228"/>
      <c r="D18" s="229"/>
      <c r="E18" s="6"/>
      <c r="F18" s="6"/>
    </row>
    <row r="19" spans="1:6" x14ac:dyDescent="0.25">
      <c r="A19" s="230">
        <v>61.03</v>
      </c>
      <c r="B19" s="231" t="s">
        <v>793</v>
      </c>
      <c r="C19" s="228"/>
      <c r="D19" s="229"/>
      <c r="E19" s="6"/>
      <c r="F19" s="6"/>
    </row>
    <row r="20" spans="1:6" x14ac:dyDescent="0.25">
      <c r="A20" s="230"/>
      <c r="B20" s="231"/>
      <c r="C20" s="228"/>
      <c r="D20" s="229"/>
      <c r="E20" s="6"/>
      <c r="F20" s="6"/>
    </row>
    <row r="21" spans="1:6" x14ac:dyDescent="0.25">
      <c r="A21" s="230"/>
      <c r="B21" s="231" t="s">
        <v>794</v>
      </c>
      <c r="C21" s="228" t="s">
        <v>50</v>
      </c>
      <c r="D21" s="229">
        <v>1</v>
      </c>
      <c r="E21" s="52"/>
      <c r="F21" s="47" t="str">
        <f t="shared" ref="F21:F27" si="1">IF(E21="-","Rate Only",IF(E21="","",ROUND($D21*E21,2)))</f>
        <v/>
      </c>
    </row>
    <row r="22" spans="1:6" x14ac:dyDescent="0.25">
      <c r="A22" s="230"/>
      <c r="B22" s="231"/>
      <c r="C22" s="228"/>
      <c r="D22" s="229"/>
      <c r="E22" s="6"/>
      <c r="F22" s="47" t="str">
        <f t="shared" si="1"/>
        <v/>
      </c>
    </row>
    <row r="23" spans="1:6" x14ac:dyDescent="0.25">
      <c r="A23" s="230">
        <v>61.04</v>
      </c>
      <c r="B23" s="231" t="s">
        <v>795</v>
      </c>
      <c r="C23" s="228"/>
      <c r="D23" s="229"/>
      <c r="E23" s="6"/>
      <c r="F23" s="47" t="str">
        <f t="shared" si="1"/>
        <v/>
      </c>
    </row>
    <row r="24" spans="1:6" x14ac:dyDescent="0.25">
      <c r="A24" s="230"/>
      <c r="B24" s="231"/>
      <c r="C24" s="228"/>
      <c r="D24" s="229"/>
      <c r="E24" s="6"/>
      <c r="F24" s="47" t="str">
        <f t="shared" si="1"/>
        <v/>
      </c>
    </row>
    <row r="25" spans="1:6" x14ac:dyDescent="0.25">
      <c r="A25" s="230"/>
      <c r="B25" s="231" t="s">
        <v>796</v>
      </c>
      <c r="C25" s="228" t="s">
        <v>925</v>
      </c>
      <c r="D25" s="229">
        <v>60</v>
      </c>
      <c r="E25" s="52"/>
      <c r="F25" s="47" t="str">
        <f t="shared" si="1"/>
        <v/>
      </c>
    </row>
    <row r="26" spans="1:6" x14ac:dyDescent="0.25">
      <c r="A26" s="230"/>
      <c r="B26" s="231"/>
      <c r="C26" s="228"/>
      <c r="D26" s="229"/>
      <c r="E26" s="6"/>
      <c r="F26" s="47" t="str">
        <f t="shared" si="1"/>
        <v/>
      </c>
    </row>
    <row r="27" spans="1:6" x14ac:dyDescent="0.25">
      <c r="A27" s="230"/>
      <c r="B27" s="231" t="s">
        <v>926</v>
      </c>
      <c r="C27" s="228" t="s">
        <v>925</v>
      </c>
      <c r="D27" s="229">
        <v>30</v>
      </c>
      <c r="E27" s="52"/>
      <c r="F27" s="47" t="str">
        <f t="shared" si="1"/>
        <v/>
      </c>
    </row>
    <row r="28" spans="1:6" x14ac:dyDescent="0.25">
      <c r="A28" s="230"/>
      <c r="B28" s="231"/>
      <c r="C28" s="228"/>
      <c r="D28" s="229"/>
      <c r="E28" s="6"/>
      <c r="F28" s="6"/>
    </row>
    <row r="29" spans="1:6" ht="25.5" x14ac:dyDescent="0.25">
      <c r="A29" s="230" t="s">
        <v>798</v>
      </c>
      <c r="B29" s="231" t="s">
        <v>800</v>
      </c>
      <c r="C29" s="228" t="s">
        <v>925</v>
      </c>
      <c r="D29" s="229">
        <v>500</v>
      </c>
      <c r="E29" s="52"/>
      <c r="F29" s="47" t="str">
        <f t="shared" ref="F29:F31" si="2">IF(E29="-","Rate Only",IF(E29="","",ROUND($D29*E29,2)))</f>
        <v/>
      </c>
    </row>
    <row r="30" spans="1:6" x14ac:dyDescent="0.25">
      <c r="A30" s="230"/>
      <c r="B30" s="231"/>
      <c r="C30" s="228"/>
      <c r="D30" s="229"/>
      <c r="E30" s="6"/>
      <c r="F30" s="47" t="str">
        <f t="shared" si="2"/>
        <v/>
      </c>
    </row>
    <row r="31" spans="1:6" ht="51" x14ac:dyDescent="0.25">
      <c r="A31" s="230">
        <v>61.06</v>
      </c>
      <c r="B31" s="231" t="s">
        <v>799</v>
      </c>
      <c r="C31" s="228" t="s">
        <v>928</v>
      </c>
      <c r="D31" s="229">
        <v>3000</v>
      </c>
      <c r="E31" s="52"/>
      <c r="F31" s="47" t="str">
        <f t="shared" si="2"/>
        <v/>
      </c>
    </row>
    <row r="32" spans="1:6" x14ac:dyDescent="0.25">
      <c r="A32" s="311"/>
      <c r="B32" s="312"/>
      <c r="C32" s="309"/>
      <c r="D32" s="310"/>
      <c r="E32" s="6"/>
      <c r="F32" s="6"/>
    </row>
    <row r="33" spans="1:6" x14ac:dyDescent="0.25">
      <c r="A33" s="311"/>
      <c r="B33" s="312"/>
      <c r="C33" s="309"/>
      <c r="D33" s="310"/>
      <c r="E33" s="6"/>
      <c r="F33" s="6"/>
    </row>
    <row r="34" spans="1:6" x14ac:dyDescent="0.25">
      <c r="A34" s="311"/>
      <c r="B34" s="312"/>
      <c r="C34" s="309"/>
      <c r="D34" s="310"/>
      <c r="E34" s="6"/>
      <c r="F34" s="6"/>
    </row>
    <row r="35" spans="1:6" x14ac:dyDescent="0.25">
      <c r="A35" s="234"/>
      <c r="B35" s="232"/>
      <c r="C35" s="235"/>
      <c r="D35" s="236"/>
      <c r="E35" s="6"/>
      <c r="F35" s="6"/>
    </row>
    <row r="36" spans="1:6" x14ac:dyDescent="0.25">
      <c r="A36" s="19"/>
      <c r="B36" s="4"/>
      <c r="C36" s="4"/>
      <c r="D36" s="13"/>
      <c r="E36" s="6"/>
      <c r="F36" s="6"/>
    </row>
    <row r="37" spans="1:6" x14ac:dyDescent="0.25">
      <c r="A37" s="74"/>
      <c r="B37" s="33"/>
      <c r="C37" s="76"/>
      <c r="D37" s="76"/>
      <c r="E37" s="59"/>
      <c r="F37" s="59"/>
    </row>
    <row r="38" spans="1:6" x14ac:dyDescent="0.25">
      <c r="A38" s="77"/>
      <c r="B38" s="460" t="s">
        <v>33</v>
      </c>
      <c r="C38" s="461"/>
      <c r="D38" s="461"/>
      <c r="E38" s="462"/>
      <c r="F38" s="48" t="str">
        <f>IF(SUM(F6:F36)&gt;0,SUM(F6:F36)," ")</f>
        <v xml:space="preserve"> </v>
      </c>
    </row>
    <row r="39" spans="1:6" x14ac:dyDescent="0.25">
      <c r="A39" s="79"/>
      <c r="B39" s="35"/>
      <c r="C39" s="81"/>
      <c r="D39" s="81"/>
      <c r="E39" s="60"/>
      <c r="F39" s="60"/>
    </row>
    <row r="40" spans="1:6" x14ac:dyDescent="0.25">
      <c r="C40" s="85"/>
    </row>
    <row r="41" spans="1:6" x14ac:dyDescent="0.25">
      <c r="A41" s="16"/>
      <c r="B41" s="1"/>
      <c r="C41" s="1"/>
      <c r="D41" s="36"/>
      <c r="E41" s="3"/>
      <c r="F41" s="3"/>
    </row>
    <row r="42" spans="1:6" x14ac:dyDescent="0.25">
      <c r="A42" s="19" t="s">
        <v>0</v>
      </c>
      <c r="B42" s="4" t="s">
        <v>1</v>
      </c>
      <c r="C42" s="11" t="s">
        <v>2</v>
      </c>
      <c r="D42" s="13" t="s">
        <v>3</v>
      </c>
      <c r="E42" s="10" t="s">
        <v>4</v>
      </c>
      <c r="F42" s="10" t="s">
        <v>5</v>
      </c>
    </row>
    <row r="43" spans="1:6" x14ac:dyDescent="0.25">
      <c r="A43" s="18"/>
      <c r="B43" s="7"/>
      <c r="C43" s="7"/>
      <c r="D43" s="37"/>
      <c r="E43" s="9"/>
      <c r="F43" s="9"/>
    </row>
    <row r="44" spans="1:6" x14ac:dyDescent="0.25">
      <c r="A44" s="74"/>
      <c r="B44" s="64"/>
      <c r="C44" s="75"/>
      <c r="D44" s="76"/>
      <c r="E44" s="67"/>
      <c r="F44" s="67"/>
    </row>
    <row r="45" spans="1:6" x14ac:dyDescent="0.25">
      <c r="A45" s="77"/>
      <c r="B45" s="460" t="s">
        <v>34</v>
      </c>
      <c r="C45" s="461"/>
      <c r="D45" s="461"/>
      <c r="E45" s="462"/>
      <c r="F45" s="52" t="str">
        <f>F38</f>
        <v xml:space="preserve"> </v>
      </c>
    </row>
    <row r="46" spans="1:6" x14ac:dyDescent="0.25">
      <c r="A46" s="79"/>
      <c r="B46" s="70"/>
      <c r="C46" s="80"/>
      <c r="D46" s="81"/>
      <c r="E46" s="73"/>
      <c r="F46" s="73"/>
    </row>
    <row r="47" spans="1:6" x14ac:dyDescent="0.25">
      <c r="A47" s="230">
        <v>61.08</v>
      </c>
      <c r="B47" s="231" t="s">
        <v>804</v>
      </c>
      <c r="C47" s="228"/>
      <c r="D47" s="229"/>
      <c r="E47" s="6"/>
      <c r="F47" s="6"/>
    </row>
    <row r="48" spans="1:6" x14ac:dyDescent="0.25">
      <c r="A48" s="230"/>
      <c r="B48" s="231"/>
      <c r="C48" s="228"/>
      <c r="D48" s="229"/>
      <c r="E48" s="6"/>
      <c r="F48" s="6"/>
    </row>
    <row r="49" spans="1:6" ht="25.5" x14ac:dyDescent="0.25">
      <c r="A49" s="230"/>
      <c r="B49" s="231" t="s">
        <v>929</v>
      </c>
      <c r="C49" s="228" t="s">
        <v>925</v>
      </c>
      <c r="D49" s="229">
        <v>10</v>
      </c>
      <c r="E49" s="52"/>
      <c r="F49" s="47" t="str">
        <f t="shared" ref="F49:F51" si="3">IF(E49="-","Rate Only",IF(E49="","",ROUND($D49*E49,2)))</f>
        <v/>
      </c>
    </row>
    <row r="50" spans="1:6" x14ac:dyDescent="0.25">
      <c r="A50" s="230"/>
      <c r="B50" s="231"/>
      <c r="C50" s="228"/>
      <c r="D50" s="229"/>
      <c r="E50" s="6"/>
      <c r="F50" s="47" t="str">
        <f t="shared" si="3"/>
        <v/>
      </c>
    </row>
    <row r="51" spans="1:6" ht="25.5" x14ac:dyDescent="0.25">
      <c r="A51" s="230"/>
      <c r="B51" s="231" t="s">
        <v>930</v>
      </c>
      <c r="C51" s="228" t="s">
        <v>925</v>
      </c>
      <c r="D51" s="229">
        <v>5</v>
      </c>
      <c r="E51" s="52"/>
      <c r="F51" s="47" t="str">
        <f t="shared" si="3"/>
        <v/>
      </c>
    </row>
    <row r="52" spans="1:6" x14ac:dyDescent="0.25">
      <c r="A52" s="230"/>
      <c r="B52" s="231"/>
      <c r="C52" s="228"/>
      <c r="D52" s="229"/>
      <c r="E52" s="6"/>
      <c r="F52" s="6"/>
    </row>
    <row r="53" spans="1:6" x14ac:dyDescent="0.25">
      <c r="A53" s="230">
        <v>61.14</v>
      </c>
      <c r="B53" s="231" t="s">
        <v>817</v>
      </c>
      <c r="C53" s="275"/>
      <c r="D53" s="274"/>
      <c r="E53" s="6"/>
      <c r="F53" s="6"/>
    </row>
    <row r="54" spans="1:6" x14ac:dyDescent="0.25">
      <c r="A54" s="257"/>
      <c r="B54" s="257"/>
      <c r="C54" s="275"/>
      <c r="D54" s="274"/>
      <c r="E54" s="6"/>
      <c r="F54" s="6"/>
    </row>
    <row r="55" spans="1:6" ht="25.5" x14ac:dyDescent="0.25">
      <c r="A55" s="230"/>
      <c r="B55" s="231" t="s">
        <v>931</v>
      </c>
      <c r="C55" s="228" t="s">
        <v>695</v>
      </c>
      <c r="D55" s="229">
        <v>25</v>
      </c>
      <c r="E55" s="52"/>
      <c r="F55" s="47" t="str">
        <f t="shared" ref="F55:F58" si="4">IF(E55="-","Rate Only",IF(E55="","",ROUND($D55*E55,2)))</f>
        <v/>
      </c>
    </row>
    <row r="56" spans="1:6" x14ac:dyDescent="0.25">
      <c r="A56" s="230"/>
      <c r="B56" s="231"/>
      <c r="C56" s="228"/>
      <c r="D56" s="229"/>
      <c r="E56" s="6"/>
      <c r="F56" s="47" t="str">
        <f t="shared" si="4"/>
        <v/>
      </c>
    </row>
    <row r="57" spans="1:6" x14ac:dyDescent="0.25">
      <c r="A57" s="230" t="s">
        <v>820</v>
      </c>
      <c r="B57" s="230" t="s">
        <v>932</v>
      </c>
      <c r="C57" s="260"/>
      <c r="D57" s="236"/>
      <c r="E57" s="6"/>
      <c r="F57" s="47" t="str">
        <f t="shared" si="4"/>
        <v/>
      </c>
    </row>
    <row r="58" spans="1:6" x14ac:dyDescent="0.25">
      <c r="A58" s="230"/>
      <c r="B58" s="232" t="s">
        <v>933</v>
      </c>
      <c r="C58" s="260" t="s">
        <v>50</v>
      </c>
      <c r="D58" s="236">
        <v>1</v>
      </c>
      <c r="E58" s="52"/>
      <c r="F58" s="47" t="str">
        <f t="shared" si="4"/>
        <v/>
      </c>
    </row>
    <row r="59" spans="1:6" x14ac:dyDescent="0.25">
      <c r="A59" s="244"/>
      <c r="B59" s="244"/>
      <c r="C59" s="246"/>
      <c r="D59" s="236"/>
      <c r="E59" s="6"/>
      <c r="F59" s="6"/>
    </row>
    <row r="60" spans="1:6" ht="25.5" x14ac:dyDescent="0.25">
      <c r="A60" s="336" t="s">
        <v>1287</v>
      </c>
      <c r="B60" s="334" t="s">
        <v>826</v>
      </c>
      <c r="C60" s="278"/>
      <c r="D60" s="229"/>
      <c r="E60" s="6"/>
      <c r="F60" s="6"/>
    </row>
    <row r="61" spans="1:6" x14ac:dyDescent="0.25">
      <c r="A61" s="277"/>
      <c r="B61" s="231"/>
      <c r="C61" s="278"/>
      <c r="D61" s="229"/>
      <c r="E61" s="6"/>
      <c r="F61" s="6"/>
    </row>
    <row r="62" spans="1:6" x14ac:dyDescent="0.25">
      <c r="A62" s="230">
        <v>62.02</v>
      </c>
      <c r="B62" s="231" t="s">
        <v>827</v>
      </c>
      <c r="C62" s="278"/>
      <c r="D62" s="229"/>
      <c r="E62" s="6"/>
      <c r="F62" s="6"/>
    </row>
    <row r="63" spans="1:6" x14ac:dyDescent="0.25">
      <c r="A63" s="230"/>
      <c r="B63" s="231"/>
      <c r="C63" s="278"/>
      <c r="D63" s="229"/>
      <c r="E63" s="6"/>
      <c r="F63" s="6"/>
    </row>
    <row r="64" spans="1:6" x14ac:dyDescent="0.25">
      <c r="A64" s="230"/>
      <c r="B64" s="231" t="s">
        <v>828</v>
      </c>
      <c r="C64" s="278"/>
      <c r="D64" s="229"/>
      <c r="E64" s="6"/>
      <c r="F64" s="6"/>
    </row>
    <row r="65" spans="1:6" x14ac:dyDescent="0.25">
      <c r="A65" s="230"/>
      <c r="B65" s="231" t="s">
        <v>934</v>
      </c>
      <c r="C65" s="278" t="s">
        <v>695</v>
      </c>
      <c r="D65" s="229">
        <v>120</v>
      </c>
      <c r="E65" s="52"/>
      <c r="F65" s="47" t="str">
        <f t="shared" ref="F65:F73" si="5">IF(E65="-","Rate Only",IF(E65="","",ROUND($D65*E65,2)))</f>
        <v/>
      </c>
    </row>
    <row r="66" spans="1:6" x14ac:dyDescent="0.25">
      <c r="A66" s="230"/>
      <c r="B66" s="231" t="s">
        <v>935</v>
      </c>
      <c r="C66" s="278" t="s">
        <v>695</v>
      </c>
      <c r="D66" s="229">
        <v>30</v>
      </c>
      <c r="E66" s="52"/>
      <c r="F66" s="47" t="str">
        <f t="shared" si="5"/>
        <v/>
      </c>
    </row>
    <row r="67" spans="1:6" ht="25.5" x14ac:dyDescent="0.25">
      <c r="A67" s="230"/>
      <c r="B67" s="231" t="s">
        <v>1186</v>
      </c>
      <c r="C67" s="278" t="s">
        <v>695</v>
      </c>
      <c r="D67" s="229">
        <v>5</v>
      </c>
      <c r="E67" s="52"/>
      <c r="F67" s="47" t="str">
        <f t="shared" si="5"/>
        <v/>
      </c>
    </row>
    <row r="68" spans="1:6" x14ac:dyDescent="0.25">
      <c r="A68" s="230"/>
      <c r="B68" s="231" t="s">
        <v>937</v>
      </c>
      <c r="C68" s="278" t="s">
        <v>695</v>
      </c>
      <c r="D68" s="229">
        <v>15</v>
      </c>
      <c r="E68" s="52"/>
      <c r="F68" s="47" t="str">
        <f t="shared" si="5"/>
        <v/>
      </c>
    </row>
    <row r="69" spans="1:6" x14ac:dyDescent="0.25">
      <c r="A69" s="230"/>
      <c r="B69" s="231"/>
      <c r="C69" s="278"/>
      <c r="D69" s="229"/>
      <c r="E69" s="6"/>
      <c r="F69" s="47" t="str">
        <f t="shared" si="5"/>
        <v/>
      </c>
    </row>
    <row r="70" spans="1:6" x14ac:dyDescent="0.25">
      <c r="A70" s="230"/>
      <c r="B70" s="231" t="s">
        <v>833</v>
      </c>
      <c r="C70" s="278"/>
      <c r="D70" s="229"/>
      <c r="E70" s="6"/>
      <c r="F70" s="47" t="str">
        <f t="shared" si="5"/>
        <v/>
      </c>
    </row>
    <row r="71" spans="1:6" x14ac:dyDescent="0.25">
      <c r="A71" s="230"/>
      <c r="B71" s="231" t="s">
        <v>934</v>
      </c>
      <c r="C71" s="278" t="s">
        <v>695</v>
      </c>
      <c r="D71" s="229">
        <v>95</v>
      </c>
      <c r="E71" s="52"/>
      <c r="F71" s="47" t="str">
        <f t="shared" si="5"/>
        <v/>
      </c>
    </row>
    <row r="72" spans="1:6" x14ac:dyDescent="0.25">
      <c r="A72" s="230"/>
      <c r="B72" s="231" t="s">
        <v>935</v>
      </c>
      <c r="C72" s="278" t="s">
        <v>695</v>
      </c>
      <c r="D72" s="229">
        <v>35</v>
      </c>
      <c r="E72" s="52"/>
      <c r="F72" s="47" t="str">
        <f t="shared" si="5"/>
        <v/>
      </c>
    </row>
    <row r="73" spans="1:6" ht="25.5" x14ac:dyDescent="0.25">
      <c r="A73" s="230"/>
      <c r="B73" s="231" t="s">
        <v>1186</v>
      </c>
      <c r="C73" s="278" t="s">
        <v>695</v>
      </c>
      <c r="D73" s="229">
        <v>5</v>
      </c>
      <c r="E73" s="52"/>
      <c r="F73" s="47" t="str">
        <f t="shared" si="5"/>
        <v/>
      </c>
    </row>
    <row r="74" spans="1:6" x14ac:dyDescent="0.25">
      <c r="A74" s="230"/>
      <c r="B74" s="231"/>
      <c r="C74" s="281"/>
      <c r="D74" s="229"/>
      <c r="E74" s="6"/>
      <c r="F74" s="6"/>
    </row>
    <row r="75" spans="1:6" x14ac:dyDescent="0.25">
      <c r="A75" s="230">
        <v>62.03</v>
      </c>
      <c r="B75" s="231" t="s">
        <v>836</v>
      </c>
      <c r="C75" s="278"/>
      <c r="D75" s="229"/>
      <c r="E75" s="6"/>
      <c r="F75" s="6"/>
    </row>
    <row r="76" spans="1:6" x14ac:dyDescent="0.25">
      <c r="A76" s="230"/>
      <c r="B76" s="231"/>
      <c r="C76" s="278"/>
      <c r="D76" s="229"/>
      <c r="E76" s="6"/>
      <c r="F76" s="6"/>
    </row>
    <row r="77" spans="1:6" x14ac:dyDescent="0.25">
      <c r="A77" s="230"/>
      <c r="B77" s="231" t="s">
        <v>833</v>
      </c>
      <c r="C77" s="278"/>
      <c r="D77" s="229"/>
      <c r="E77" s="6"/>
      <c r="F77" s="6"/>
    </row>
    <row r="78" spans="1:6" x14ac:dyDescent="0.25">
      <c r="A78" s="230"/>
      <c r="B78" s="231" t="s">
        <v>938</v>
      </c>
      <c r="C78" s="278" t="s">
        <v>695</v>
      </c>
      <c r="D78" s="229">
        <v>50</v>
      </c>
      <c r="E78" s="52"/>
      <c r="F78" s="47" t="str">
        <f t="shared" ref="F78" si="6">IF(E78="-","Rate Only",IF(E78="","",ROUND($D78*E78,2)))</f>
        <v/>
      </c>
    </row>
    <row r="79" spans="1:6" x14ac:dyDescent="0.25">
      <c r="A79" s="230"/>
      <c r="B79" s="231"/>
      <c r="C79" s="278"/>
      <c r="D79" s="229"/>
      <c r="E79" s="6"/>
      <c r="F79" s="6"/>
    </row>
    <row r="80" spans="1:6" x14ac:dyDescent="0.25">
      <c r="A80" s="230" t="s">
        <v>838</v>
      </c>
      <c r="B80" s="231" t="s">
        <v>839</v>
      </c>
      <c r="C80" s="278"/>
      <c r="D80" s="229"/>
      <c r="E80" s="6"/>
      <c r="F80" s="6"/>
    </row>
    <row r="81" spans="1:6" x14ac:dyDescent="0.25">
      <c r="A81" s="257"/>
      <c r="B81" s="231" t="s">
        <v>833</v>
      </c>
      <c r="C81" s="278"/>
      <c r="D81" s="229"/>
      <c r="E81" s="6"/>
      <c r="F81" s="6"/>
    </row>
    <row r="82" spans="1:6" x14ac:dyDescent="0.25">
      <c r="A82" s="257"/>
      <c r="B82" s="231" t="s">
        <v>938</v>
      </c>
      <c r="C82" s="278" t="s">
        <v>695</v>
      </c>
      <c r="D82" s="229">
        <v>20</v>
      </c>
      <c r="E82" s="52"/>
      <c r="F82" s="47" t="str">
        <f t="shared" ref="F82" si="7">IF(E82="-","Rate Only",IF(E82="","",ROUND($D82*E82,2)))</f>
        <v/>
      </c>
    </row>
    <row r="83" spans="1:6" x14ac:dyDescent="0.25">
      <c r="A83" s="74"/>
      <c r="B83" s="33"/>
      <c r="C83" s="76"/>
      <c r="D83" s="76"/>
      <c r="E83" s="59"/>
      <c r="F83" s="59"/>
    </row>
    <row r="84" spans="1:6" x14ac:dyDescent="0.25">
      <c r="A84" s="77"/>
      <c r="B84" s="460" t="s">
        <v>33</v>
      </c>
      <c r="C84" s="461"/>
      <c r="D84" s="461"/>
      <c r="E84" s="462"/>
      <c r="F84" s="48" t="str">
        <f>IF(SUM(F45:F82)&gt;0,SUM(F45:F82)," ")</f>
        <v xml:space="preserve"> </v>
      </c>
    </row>
    <row r="85" spans="1:6" x14ac:dyDescent="0.25">
      <c r="A85" s="79"/>
      <c r="B85" s="35"/>
      <c r="C85" s="81"/>
      <c r="D85" s="81"/>
      <c r="E85" s="60"/>
      <c r="F85" s="60"/>
    </row>
    <row r="86" spans="1:6" x14ac:dyDescent="0.25">
      <c r="C86" s="85"/>
    </row>
    <row r="87" spans="1:6" x14ac:dyDescent="0.25">
      <c r="A87" s="16"/>
      <c r="B87" s="1"/>
      <c r="C87" s="1"/>
      <c r="D87" s="36"/>
      <c r="E87" s="3"/>
      <c r="F87" s="3"/>
    </row>
    <row r="88" spans="1:6" x14ac:dyDescent="0.25">
      <c r="A88" s="19" t="s">
        <v>0</v>
      </c>
      <c r="B88" s="4" t="s">
        <v>1</v>
      </c>
      <c r="C88" s="11" t="s">
        <v>2</v>
      </c>
      <c r="D88" s="13" t="s">
        <v>3</v>
      </c>
      <c r="E88" s="10" t="s">
        <v>4</v>
      </c>
      <c r="F88" s="10" t="s">
        <v>5</v>
      </c>
    </row>
    <row r="89" spans="1:6" x14ac:dyDescent="0.25">
      <c r="A89" s="18"/>
      <c r="B89" s="7"/>
      <c r="C89" s="7"/>
      <c r="D89" s="37"/>
      <c r="E89" s="9"/>
      <c r="F89" s="9"/>
    </row>
    <row r="90" spans="1:6" x14ac:dyDescent="0.25">
      <c r="A90" s="74"/>
      <c r="B90" s="64"/>
      <c r="C90" s="75"/>
      <c r="D90" s="76"/>
      <c r="E90" s="67"/>
      <c r="F90" s="67"/>
    </row>
    <row r="91" spans="1:6" x14ac:dyDescent="0.25">
      <c r="A91" s="77"/>
      <c r="B91" s="460" t="s">
        <v>34</v>
      </c>
      <c r="C91" s="461"/>
      <c r="D91" s="461"/>
      <c r="E91" s="462"/>
      <c r="F91" s="52" t="str">
        <f>F84</f>
        <v xml:space="preserve"> </v>
      </c>
    </row>
    <row r="92" spans="1:6" x14ac:dyDescent="0.25">
      <c r="A92" s="79"/>
      <c r="B92" s="70"/>
      <c r="C92" s="80"/>
      <c r="D92" s="81"/>
      <c r="E92" s="73"/>
      <c r="F92" s="73"/>
    </row>
    <row r="93" spans="1:6" ht="25.5" x14ac:dyDescent="0.25">
      <c r="A93" s="279">
        <v>62.06</v>
      </c>
      <c r="B93" s="315" t="s">
        <v>939</v>
      </c>
      <c r="C93" s="317" t="s">
        <v>695</v>
      </c>
      <c r="D93" s="320">
        <v>5</v>
      </c>
      <c r="E93" s="325"/>
      <c r="F93" s="47" t="str">
        <f t="shared" ref="F93" si="8">IF(E93="-","Rate Only",IF(E93="","",ROUND($D93*E93,2)))</f>
        <v/>
      </c>
    </row>
    <row r="94" spans="1:6" x14ac:dyDescent="0.25">
      <c r="A94" s="243"/>
      <c r="B94" s="211"/>
      <c r="C94" s="150"/>
      <c r="D94" s="248"/>
      <c r="E94" s="15"/>
      <c r="F94" s="6"/>
    </row>
    <row r="95" spans="1:6" x14ac:dyDescent="0.25">
      <c r="A95" s="346" t="s">
        <v>1288</v>
      </c>
      <c r="B95" s="347" t="s">
        <v>844</v>
      </c>
      <c r="C95" s="280"/>
      <c r="D95" s="285"/>
      <c r="E95" s="15"/>
      <c r="F95" s="6"/>
    </row>
    <row r="96" spans="1:6" x14ac:dyDescent="0.25">
      <c r="A96" s="295"/>
      <c r="B96" s="280"/>
      <c r="C96" s="280"/>
      <c r="D96" s="285"/>
      <c r="E96" s="15"/>
      <c r="F96" s="6"/>
    </row>
    <row r="97" spans="1:6" x14ac:dyDescent="0.25">
      <c r="A97" s="279">
        <v>63.01</v>
      </c>
      <c r="B97" s="280" t="s">
        <v>845</v>
      </c>
      <c r="C97" s="283"/>
      <c r="D97" s="285"/>
      <c r="E97" s="15"/>
      <c r="F97" s="6"/>
    </row>
    <row r="98" spans="1:6" x14ac:dyDescent="0.25">
      <c r="A98" s="279"/>
      <c r="B98" s="280"/>
      <c r="C98" s="278"/>
      <c r="D98" s="229"/>
      <c r="E98" s="15"/>
      <c r="F98" s="6"/>
    </row>
    <row r="99" spans="1:6" x14ac:dyDescent="0.25">
      <c r="A99" s="279"/>
      <c r="B99" s="231" t="s">
        <v>940</v>
      </c>
      <c r="C99" s="278"/>
      <c r="D99" s="229"/>
      <c r="E99" s="15"/>
      <c r="F99" s="6"/>
    </row>
    <row r="100" spans="1:6" x14ac:dyDescent="0.25">
      <c r="A100" s="230"/>
      <c r="B100" s="231" t="s">
        <v>847</v>
      </c>
      <c r="C100" s="278" t="s">
        <v>173</v>
      </c>
      <c r="D100" s="229">
        <v>0.2</v>
      </c>
      <c r="E100" s="52"/>
      <c r="F100" s="47" t="str">
        <f t="shared" ref="F100:F114" si="9">IF(E100="-","Rate Only",IF(E100="","",ROUND($D100*E100,2)))</f>
        <v/>
      </c>
    </row>
    <row r="101" spans="1:6" x14ac:dyDescent="0.25">
      <c r="A101" s="230"/>
      <c r="B101" s="231" t="s">
        <v>941</v>
      </c>
      <c r="C101" s="278" t="s">
        <v>173</v>
      </c>
      <c r="D101" s="229">
        <v>6.5</v>
      </c>
      <c r="E101" s="52"/>
      <c r="F101" s="47" t="str">
        <f t="shared" si="9"/>
        <v/>
      </c>
    </row>
    <row r="102" spans="1:6" x14ac:dyDescent="0.25">
      <c r="A102" s="230"/>
      <c r="B102" s="231"/>
      <c r="C102" s="278"/>
      <c r="D102" s="229"/>
      <c r="E102" s="6"/>
      <c r="F102" s="47" t="str">
        <f t="shared" si="9"/>
        <v/>
      </c>
    </row>
    <row r="103" spans="1:6" x14ac:dyDescent="0.25">
      <c r="A103" s="230"/>
      <c r="B103" s="231" t="s">
        <v>942</v>
      </c>
      <c r="C103" s="278"/>
      <c r="D103" s="229"/>
      <c r="E103" s="6"/>
      <c r="F103" s="47" t="str">
        <f t="shared" si="9"/>
        <v/>
      </c>
    </row>
    <row r="104" spans="1:6" x14ac:dyDescent="0.25">
      <c r="A104" s="230"/>
      <c r="B104" s="231" t="s">
        <v>847</v>
      </c>
      <c r="C104" s="278" t="s">
        <v>173</v>
      </c>
      <c r="D104" s="229">
        <v>0.1</v>
      </c>
      <c r="E104" s="52"/>
      <c r="F104" s="47" t="str">
        <f t="shared" si="9"/>
        <v/>
      </c>
    </row>
    <row r="105" spans="1:6" x14ac:dyDescent="0.25">
      <c r="A105" s="230"/>
      <c r="B105" s="231" t="s">
        <v>941</v>
      </c>
      <c r="C105" s="278" t="s">
        <v>173</v>
      </c>
      <c r="D105" s="229">
        <v>1.5</v>
      </c>
      <c r="E105" s="52"/>
      <c r="F105" s="47" t="str">
        <f t="shared" si="9"/>
        <v/>
      </c>
    </row>
    <row r="106" spans="1:6" x14ac:dyDescent="0.25">
      <c r="A106" s="230"/>
      <c r="B106" s="231"/>
      <c r="C106" s="278"/>
      <c r="D106" s="229"/>
      <c r="E106" s="6"/>
      <c r="F106" s="47" t="str">
        <f t="shared" si="9"/>
        <v/>
      </c>
    </row>
    <row r="107" spans="1:6" ht="25.5" x14ac:dyDescent="0.25">
      <c r="A107" s="230"/>
      <c r="B107" s="231" t="s">
        <v>1187</v>
      </c>
      <c r="C107" s="278"/>
      <c r="D107" s="229"/>
      <c r="E107" s="6"/>
      <c r="F107" s="47" t="str">
        <f t="shared" si="9"/>
        <v/>
      </c>
    </row>
    <row r="108" spans="1:6" x14ac:dyDescent="0.25">
      <c r="A108" s="230"/>
      <c r="B108" s="231" t="s">
        <v>847</v>
      </c>
      <c r="C108" s="278" t="s">
        <v>173</v>
      </c>
      <c r="D108" s="229">
        <v>0.1</v>
      </c>
      <c r="E108" s="52"/>
      <c r="F108" s="47" t="str">
        <f t="shared" si="9"/>
        <v/>
      </c>
    </row>
    <row r="109" spans="1:6" x14ac:dyDescent="0.25">
      <c r="A109" s="230"/>
      <c r="B109" s="231" t="s">
        <v>941</v>
      </c>
      <c r="C109" s="278" t="s">
        <v>173</v>
      </c>
      <c r="D109" s="229">
        <v>0.5</v>
      </c>
      <c r="E109" s="52"/>
      <c r="F109" s="47" t="str">
        <f t="shared" si="9"/>
        <v/>
      </c>
    </row>
    <row r="110" spans="1:6" x14ac:dyDescent="0.25">
      <c r="A110" s="230"/>
      <c r="B110" s="231"/>
      <c r="C110" s="278"/>
      <c r="D110" s="229"/>
      <c r="E110" s="6"/>
      <c r="F110" s="47" t="str">
        <f t="shared" si="9"/>
        <v/>
      </c>
    </row>
    <row r="111" spans="1:6" x14ac:dyDescent="0.25">
      <c r="A111" s="230"/>
      <c r="B111" s="231" t="s">
        <v>944</v>
      </c>
      <c r="C111" s="278"/>
      <c r="D111" s="229"/>
      <c r="E111" s="6"/>
      <c r="F111" s="47" t="str">
        <f t="shared" si="9"/>
        <v/>
      </c>
    </row>
    <row r="112" spans="1:6" x14ac:dyDescent="0.25">
      <c r="A112" s="230"/>
      <c r="B112" s="231" t="s">
        <v>847</v>
      </c>
      <c r="C112" s="278" t="s">
        <v>173</v>
      </c>
      <c r="D112" s="229">
        <v>0.1</v>
      </c>
      <c r="E112" s="52"/>
      <c r="F112" s="47" t="str">
        <f t="shared" si="9"/>
        <v/>
      </c>
    </row>
    <row r="113" spans="1:6" x14ac:dyDescent="0.25">
      <c r="A113" s="230"/>
      <c r="B113" s="231" t="s">
        <v>941</v>
      </c>
      <c r="C113" s="278" t="s">
        <v>173</v>
      </c>
      <c r="D113" s="229">
        <v>0.1</v>
      </c>
      <c r="E113" s="52"/>
      <c r="F113" s="47" t="str">
        <f t="shared" si="9"/>
        <v/>
      </c>
    </row>
    <row r="114" spans="1:6" ht="25.5" x14ac:dyDescent="0.25">
      <c r="A114" s="230"/>
      <c r="B114" s="231" t="s">
        <v>945</v>
      </c>
      <c r="C114" s="278" t="s">
        <v>361</v>
      </c>
      <c r="D114" s="229">
        <v>350</v>
      </c>
      <c r="E114" s="52"/>
      <c r="F114" s="47" t="str">
        <f t="shared" si="9"/>
        <v/>
      </c>
    </row>
    <row r="115" spans="1:6" x14ac:dyDescent="0.25">
      <c r="A115" s="230"/>
      <c r="B115" s="231"/>
      <c r="C115" s="278"/>
      <c r="D115" s="229"/>
      <c r="E115" s="6"/>
      <c r="F115" s="6"/>
    </row>
    <row r="116" spans="1:6" x14ac:dyDescent="0.25">
      <c r="A116" s="230" t="s">
        <v>946</v>
      </c>
      <c r="B116" s="231" t="s">
        <v>947</v>
      </c>
      <c r="C116" s="278"/>
      <c r="D116" s="229"/>
      <c r="E116" s="6"/>
      <c r="F116" s="6"/>
    </row>
    <row r="117" spans="1:6" ht="38.25" x14ac:dyDescent="0.25">
      <c r="A117" s="230"/>
      <c r="B117" s="231" t="s">
        <v>977</v>
      </c>
      <c r="C117" s="278" t="s">
        <v>361</v>
      </c>
      <c r="D117" s="229">
        <v>20</v>
      </c>
      <c r="E117" s="52"/>
      <c r="F117" s="47" t="str">
        <f t="shared" ref="F117" si="10">IF(E117="-","Rate Only",IF(E117="","",ROUND($D117*E117,2)))</f>
        <v/>
      </c>
    </row>
    <row r="118" spans="1:6" x14ac:dyDescent="0.25">
      <c r="A118" s="234"/>
      <c r="B118" s="232"/>
      <c r="C118" s="239"/>
      <c r="D118" s="236"/>
      <c r="E118" s="6"/>
      <c r="F118" s="6"/>
    </row>
    <row r="119" spans="1:6" x14ac:dyDescent="0.25">
      <c r="A119" s="337" t="s">
        <v>1289</v>
      </c>
      <c r="B119" s="332" t="s">
        <v>858</v>
      </c>
      <c r="C119" s="228"/>
      <c r="D119" s="229"/>
      <c r="E119" s="6"/>
      <c r="F119" s="6"/>
    </row>
    <row r="120" spans="1:6" x14ac:dyDescent="0.25">
      <c r="A120" s="287"/>
      <c r="B120" s="227"/>
      <c r="C120" s="228"/>
      <c r="D120" s="229"/>
      <c r="E120" s="6"/>
      <c r="F120" s="6"/>
    </row>
    <row r="121" spans="1:6" x14ac:dyDescent="0.25">
      <c r="A121" s="230" t="s">
        <v>859</v>
      </c>
      <c r="B121" s="230" t="s">
        <v>860</v>
      </c>
      <c r="C121" s="288"/>
      <c r="D121" s="229"/>
      <c r="E121" s="6"/>
      <c r="F121" s="6"/>
    </row>
    <row r="122" spans="1:6" x14ac:dyDescent="0.25">
      <c r="A122" s="230"/>
      <c r="B122" s="230"/>
      <c r="C122" s="288"/>
      <c r="D122" s="229"/>
      <c r="E122" s="6"/>
      <c r="F122" s="6"/>
    </row>
    <row r="123" spans="1:6" x14ac:dyDescent="0.25">
      <c r="A123" s="230"/>
      <c r="B123" s="234" t="s">
        <v>861</v>
      </c>
      <c r="C123" s="288"/>
      <c r="D123" s="229"/>
      <c r="E123" s="6"/>
      <c r="F123" s="6"/>
    </row>
    <row r="124" spans="1:6" x14ac:dyDescent="0.25">
      <c r="A124" s="230"/>
      <c r="B124" s="230"/>
      <c r="C124" s="288"/>
      <c r="D124" s="229"/>
      <c r="E124" s="6"/>
      <c r="F124" s="6"/>
    </row>
    <row r="125" spans="1:6" x14ac:dyDescent="0.25">
      <c r="A125" s="230"/>
      <c r="B125" s="234" t="s">
        <v>949</v>
      </c>
      <c r="C125" s="288" t="s">
        <v>925</v>
      </c>
      <c r="D125" s="229">
        <v>70</v>
      </c>
      <c r="E125" s="52"/>
      <c r="F125" s="47" t="str">
        <f t="shared" ref="F125:F127" si="11">IF(E125="-","Rate Only",IF(E125="","",ROUND($D125*E125,2)))</f>
        <v/>
      </c>
    </row>
    <row r="126" spans="1:6" x14ac:dyDescent="0.25">
      <c r="A126" s="230"/>
      <c r="B126" s="230"/>
      <c r="C126" s="288"/>
      <c r="D126" s="229"/>
      <c r="E126" s="15"/>
      <c r="F126" s="47" t="str">
        <f t="shared" si="11"/>
        <v/>
      </c>
    </row>
    <row r="127" spans="1:6" ht="25.5" x14ac:dyDescent="0.25">
      <c r="A127" s="230"/>
      <c r="B127" s="234" t="s">
        <v>950</v>
      </c>
      <c r="C127" s="288" t="s">
        <v>925</v>
      </c>
      <c r="D127" s="229">
        <v>10</v>
      </c>
      <c r="E127" s="52"/>
      <c r="F127" s="47" t="str">
        <f t="shared" si="11"/>
        <v/>
      </c>
    </row>
    <row r="128" spans="1:6" x14ac:dyDescent="0.25">
      <c r="A128" s="74"/>
      <c r="B128" s="33"/>
      <c r="C128" s="76"/>
      <c r="D128" s="76"/>
      <c r="E128" s="59"/>
      <c r="F128" s="59"/>
    </row>
    <row r="129" spans="1:6" x14ac:dyDescent="0.25">
      <c r="A129" s="77"/>
      <c r="B129" s="460" t="s">
        <v>33</v>
      </c>
      <c r="C129" s="461"/>
      <c r="D129" s="461"/>
      <c r="E129" s="462"/>
      <c r="F129" s="48" t="str">
        <f>IF(SUM(F90:F127)&gt;0,SUM(F90:F127)," ")</f>
        <v xml:space="preserve"> </v>
      </c>
    </row>
    <row r="130" spans="1:6" x14ac:dyDescent="0.25">
      <c r="A130" s="79"/>
      <c r="B130" s="35"/>
      <c r="C130" s="81"/>
      <c r="D130" s="81"/>
      <c r="E130" s="60"/>
      <c r="F130" s="60"/>
    </row>
    <row r="131" spans="1:6" x14ac:dyDescent="0.25">
      <c r="C131" s="85"/>
    </row>
    <row r="132" spans="1:6" x14ac:dyDescent="0.25">
      <c r="A132" s="16"/>
      <c r="B132" s="1"/>
      <c r="C132" s="1"/>
      <c r="D132" s="36"/>
      <c r="E132" s="3"/>
      <c r="F132" s="3"/>
    </row>
    <row r="133" spans="1:6" x14ac:dyDescent="0.25">
      <c r="A133" s="19" t="s">
        <v>0</v>
      </c>
      <c r="B133" s="4" t="s">
        <v>1</v>
      </c>
      <c r="C133" s="11" t="s">
        <v>2</v>
      </c>
      <c r="D133" s="13" t="s">
        <v>3</v>
      </c>
      <c r="E133" s="10" t="s">
        <v>4</v>
      </c>
      <c r="F133" s="10" t="s">
        <v>5</v>
      </c>
    </row>
    <row r="134" spans="1:6" x14ac:dyDescent="0.25">
      <c r="A134" s="18"/>
      <c r="B134" s="7"/>
      <c r="C134" s="7"/>
      <c r="D134" s="37"/>
      <c r="E134" s="9"/>
      <c r="F134" s="9"/>
    </row>
    <row r="135" spans="1:6" x14ac:dyDescent="0.25">
      <c r="A135" s="74"/>
      <c r="B135" s="64"/>
      <c r="C135" s="75"/>
      <c r="D135" s="76"/>
      <c r="E135" s="67"/>
      <c r="F135" s="67"/>
    </row>
    <row r="136" spans="1:6" x14ac:dyDescent="0.25">
      <c r="A136" s="77"/>
      <c r="B136" s="460" t="s">
        <v>34</v>
      </c>
      <c r="C136" s="461"/>
      <c r="D136" s="461"/>
      <c r="E136" s="462"/>
      <c r="F136" s="52" t="str">
        <f>F129</f>
        <v xml:space="preserve"> </v>
      </c>
    </row>
    <row r="137" spans="1:6" x14ac:dyDescent="0.25">
      <c r="A137" s="79"/>
      <c r="B137" s="70"/>
      <c r="C137" s="80"/>
      <c r="D137" s="81"/>
      <c r="E137" s="73"/>
      <c r="F137" s="73"/>
    </row>
    <row r="138" spans="1:6" ht="25.5" x14ac:dyDescent="0.25">
      <c r="A138" s="230"/>
      <c r="B138" s="230" t="s">
        <v>1188</v>
      </c>
      <c r="C138" s="288" t="s">
        <v>925</v>
      </c>
      <c r="D138" s="229">
        <v>3</v>
      </c>
      <c r="E138" s="52"/>
      <c r="F138" s="47" t="str">
        <f t="shared" ref="F138" si="12">IF(E138="-","Rate Only",IF(E138="","",ROUND($D138*E138,2)))</f>
        <v/>
      </c>
    </row>
    <row r="139" spans="1:6" x14ac:dyDescent="0.25">
      <c r="A139" s="230"/>
      <c r="B139" s="230"/>
      <c r="C139" s="288"/>
      <c r="D139" s="229"/>
      <c r="E139" s="15"/>
      <c r="F139" s="6"/>
    </row>
    <row r="140" spans="1:6" ht="25.5" x14ac:dyDescent="0.25">
      <c r="A140" s="230"/>
      <c r="B140" s="230" t="s">
        <v>951</v>
      </c>
      <c r="C140" s="288" t="s">
        <v>925</v>
      </c>
      <c r="D140" s="229">
        <v>7</v>
      </c>
      <c r="E140" s="52"/>
      <c r="F140" s="47" t="str">
        <f t="shared" ref="F140" si="13">IF(E140="-","Rate Only",IF(E140="","",ROUND($D140*E140,2)))</f>
        <v/>
      </c>
    </row>
    <row r="141" spans="1:6" x14ac:dyDescent="0.25">
      <c r="A141" s="230"/>
      <c r="B141" s="230"/>
      <c r="C141" s="288"/>
      <c r="D141" s="229"/>
      <c r="E141" s="15"/>
      <c r="F141" s="6"/>
    </row>
    <row r="142" spans="1:6" ht="25.5" x14ac:dyDescent="0.25">
      <c r="A142" s="232" t="s">
        <v>952</v>
      </c>
      <c r="B142" s="232" t="s">
        <v>953</v>
      </c>
      <c r="C142" s="239"/>
      <c r="D142" s="229"/>
      <c r="E142" s="15"/>
      <c r="F142" s="6"/>
    </row>
    <row r="143" spans="1:6" x14ac:dyDescent="0.25">
      <c r="A143" s="232"/>
      <c r="B143" s="232"/>
      <c r="C143" s="239"/>
      <c r="D143" s="229"/>
      <c r="E143" s="15"/>
      <c r="F143" s="6"/>
    </row>
    <row r="144" spans="1:6" ht="25.5" x14ac:dyDescent="0.25">
      <c r="A144" s="232"/>
      <c r="B144" s="232" t="s">
        <v>1312</v>
      </c>
      <c r="C144" s="252" t="s">
        <v>15</v>
      </c>
      <c r="D144" s="229">
        <v>2</v>
      </c>
      <c r="E144" s="52"/>
      <c r="F144" s="47" t="str">
        <f t="shared" ref="F144:F153" si="14">IF(E144="-","Rate Only",IF(E144="","",ROUND($D144*E144,2)))</f>
        <v/>
      </c>
    </row>
    <row r="145" spans="1:6" x14ac:dyDescent="0.25">
      <c r="A145" s="230"/>
      <c r="B145" s="230"/>
      <c r="C145" s="288"/>
      <c r="D145" s="229"/>
      <c r="E145" s="6"/>
      <c r="F145" s="47" t="str">
        <f t="shared" si="14"/>
        <v/>
      </c>
    </row>
    <row r="146" spans="1:6" ht="25.5" x14ac:dyDescent="0.25">
      <c r="A146" s="230">
        <v>64.03</v>
      </c>
      <c r="B146" s="230" t="s">
        <v>954</v>
      </c>
      <c r="C146" s="288"/>
      <c r="D146" s="229"/>
      <c r="E146" s="6"/>
      <c r="F146" s="47" t="str">
        <f t="shared" si="14"/>
        <v/>
      </c>
    </row>
    <row r="147" spans="1:6" x14ac:dyDescent="0.25">
      <c r="A147" s="230"/>
      <c r="B147" s="230"/>
      <c r="C147" s="288"/>
      <c r="D147" s="229"/>
      <c r="E147" s="6"/>
      <c r="F147" s="47" t="str">
        <f t="shared" si="14"/>
        <v/>
      </c>
    </row>
    <row r="148" spans="1:6" x14ac:dyDescent="0.25">
      <c r="A148" s="230"/>
      <c r="B148" s="232" t="s">
        <v>955</v>
      </c>
      <c r="C148" s="252" t="s">
        <v>15</v>
      </c>
      <c r="D148" s="229">
        <v>2</v>
      </c>
      <c r="E148" s="52"/>
      <c r="F148" s="47" t="str">
        <f t="shared" si="14"/>
        <v/>
      </c>
    </row>
    <row r="149" spans="1:6" x14ac:dyDescent="0.25">
      <c r="A149" s="230"/>
      <c r="B149" s="230"/>
      <c r="C149" s="288"/>
      <c r="D149" s="229"/>
      <c r="E149" s="6"/>
      <c r="F149" s="47" t="str">
        <f t="shared" si="14"/>
        <v/>
      </c>
    </row>
    <row r="150" spans="1:6" x14ac:dyDescent="0.25">
      <c r="A150" s="230" t="s">
        <v>956</v>
      </c>
      <c r="B150" s="230" t="s">
        <v>869</v>
      </c>
      <c r="C150" s="288"/>
      <c r="D150" s="229"/>
      <c r="E150" s="6"/>
      <c r="F150" s="47" t="str">
        <f t="shared" si="14"/>
        <v/>
      </c>
    </row>
    <row r="151" spans="1:6" x14ac:dyDescent="0.25">
      <c r="A151" s="230"/>
      <c r="B151" s="230"/>
      <c r="C151" s="288"/>
      <c r="D151" s="229"/>
      <c r="E151" s="6"/>
      <c r="F151" s="47" t="str">
        <f t="shared" si="14"/>
        <v/>
      </c>
    </row>
    <row r="152" spans="1:6" x14ac:dyDescent="0.25">
      <c r="A152" s="230"/>
      <c r="B152" s="230" t="s">
        <v>957</v>
      </c>
      <c r="C152" s="288"/>
      <c r="D152" s="229"/>
      <c r="E152" s="6"/>
      <c r="F152" s="47" t="str">
        <f t="shared" si="14"/>
        <v/>
      </c>
    </row>
    <row r="153" spans="1:6" x14ac:dyDescent="0.25">
      <c r="A153" s="230"/>
      <c r="B153" s="230" t="s">
        <v>958</v>
      </c>
      <c r="C153" s="228" t="s">
        <v>961</v>
      </c>
      <c r="D153" s="229">
        <v>20</v>
      </c>
      <c r="E153" s="52"/>
      <c r="F153" s="47" t="str">
        <f t="shared" si="14"/>
        <v/>
      </c>
    </row>
    <row r="154" spans="1:6" x14ac:dyDescent="0.25">
      <c r="A154" s="230"/>
      <c r="B154" s="230"/>
      <c r="C154" s="228"/>
      <c r="D154" s="229"/>
      <c r="E154" s="6"/>
      <c r="F154" s="6"/>
    </row>
    <row r="155" spans="1:6" x14ac:dyDescent="0.25">
      <c r="A155" s="230" t="s">
        <v>872</v>
      </c>
      <c r="B155" s="230" t="s">
        <v>873</v>
      </c>
      <c r="C155" s="275"/>
      <c r="D155" s="274"/>
      <c r="E155" s="6"/>
      <c r="F155" s="6"/>
    </row>
    <row r="156" spans="1:6" x14ac:dyDescent="0.25">
      <c r="A156" s="257"/>
      <c r="B156" s="257"/>
      <c r="C156" s="252"/>
      <c r="D156" s="252"/>
      <c r="E156" s="6"/>
      <c r="F156" s="6"/>
    </row>
    <row r="157" spans="1:6" x14ac:dyDescent="0.25">
      <c r="A157" s="257"/>
      <c r="B157" s="232" t="s">
        <v>959</v>
      </c>
      <c r="C157" s="252"/>
      <c r="D157" s="229"/>
      <c r="E157" s="6"/>
      <c r="F157" s="6"/>
    </row>
    <row r="158" spans="1:6" x14ac:dyDescent="0.25">
      <c r="A158" s="257"/>
      <c r="B158" s="232"/>
      <c r="C158" s="252"/>
      <c r="D158" s="229"/>
      <c r="E158" s="6"/>
      <c r="F158" s="6"/>
    </row>
    <row r="159" spans="1:6" ht="38.25" x14ac:dyDescent="0.25">
      <c r="A159" s="257"/>
      <c r="B159" s="232" t="s">
        <v>960</v>
      </c>
      <c r="C159" s="252" t="s">
        <v>695</v>
      </c>
      <c r="D159" s="229">
        <v>370</v>
      </c>
      <c r="E159" s="52"/>
      <c r="F159" s="47" t="str">
        <f t="shared" ref="F159" si="15">IF(E159="-","Rate Only",IF(E159="","",ROUND($D159*E159,2)))</f>
        <v/>
      </c>
    </row>
    <row r="160" spans="1:6" x14ac:dyDescent="0.25">
      <c r="A160" s="257"/>
      <c r="B160" s="232"/>
      <c r="C160" s="252"/>
      <c r="D160" s="229"/>
      <c r="E160" s="6"/>
      <c r="F160" s="6"/>
    </row>
    <row r="161" spans="1:6" ht="38.25" x14ac:dyDescent="0.25">
      <c r="A161" s="257"/>
      <c r="B161" s="232" t="s">
        <v>962</v>
      </c>
      <c r="C161" s="252" t="s">
        <v>695</v>
      </c>
      <c r="D161" s="229">
        <v>90</v>
      </c>
      <c r="E161" s="325"/>
      <c r="F161" s="47" t="str">
        <f t="shared" ref="F161:F165" si="16">IF(E161="-","Rate Only",IF(E161="","",ROUND($D161*E161,2)))</f>
        <v/>
      </c>
    </row>
    <row r="162" spans="1:6" x14ac:dyDescent="0.25">
      <c r="A162" s="257"/>
      <c r="B162" s="232"/>
      <c r="C162" s="252"/>
      <c r="D162" s="229"/>
      <c r="E162" s="15"/>
      <c r="F162" s="47" t="str">
        <f t="shared" si="16"/>
        <v/>
      </c>
    </row>
    <row r="163" spans="1:6" ht="38.25" x14ac:dyDescent="0.25">
      <c r="A163" s="257"/>
      <c r="B163" s="232" t="s">
        <v>963</v>
      </c>
      <c r="C163" s="252" t="s">
        <v>695</v>
      </c>
      <c r="D163" s="229">
        <v>40</v>
      </c>
      <c r="E163" s="102"/>
      <c r="F163" s="47" t="str">
        <f t="shared" si="16"/>
        <v/>
      </c>
    </row>
    <row r="164" spans="1:6" x14ac:dyDescent="0.25">
      <c r="A164" s="232"/>
      <c r="B164" s="251"/>
      <c r="C164" s="250"/>
      <c r="D164" s="236"/>
      <c r="E164" s="15"/>
      <c r="F164" s="47" t="str">
        <f t="shared" si="16"/>
        <v/>
      </c>
    </row>
    <row r="165" spans="1:6" x14ac:dyDescent="0.25">
      <c r="A165" s="230" t="s">
        <v>880</v>
      </c>
      <c r="B165" s="230" t="s">
        <v>881</v>
      </c>
      <c r="C165" s="260" t="s">
        <v>50</v>
      </c>
      <c r="D165" s="229">
        <v>1</v>
      </c>
      <c r="E165" s="102"/>
      <c r="F165" s="47" t="str">
        <f t="shared" si="16"/>
        <v/>
      </c>
    </row>
    <row r="166" spans="1:6" x14ac:dyDescent="0.25">
      <c r="A166" s="232"/>
      <c r="B166" s="232"/>
      <c r="C166" s="250"/>
      <c r="D166" s="236"/>
      <c r="E166" s="6"/>
      <c r="F166" s="6"/>
    </row>
    <row r="167" spans="1:6" x14ac:dyDescent="0.25">
      <c r="A167" s="234"/>
      <c r="B167" s="232"/>
      <c r="C167" s="239"/>
      <c r="D167" s="236"/>
      <c r="E167" s="6"/>
      <c r="F167" s="6"/>
    </row>
    <row r="168" spans="1:6" x14ac:dyDescent="0.25">
      <c r="A168" s="234"/>
      <c r="B168" s="232"/>
      <c r="C168" s="239"/>
      <c r="D168" s="236"/>
      <c r="E168" s="6"/>
      <c r="F168" s="6"/>
    </row>
    <row r="169" spans="1:6" x14ac:dyDescent="0.25">
      <c r="A169" s="74"/>
      <c r="B169" s="33"/>
      <c r="C169" s="76"/>
      <c r="D169" s="76"/>
      <c r="E169" s="59"/>
      <c r="F169" s="59"/>
    </row>
    <row r="170" spans="1:6" x14ac:dyDescent="0.25">
      <c r="A170" s="77"/>
      <c r="B170" s="460" t="s">
        <v>33</v>
      </c>
      <c r="C170" s="461"/>
      <c r="D170" s="461"/>
      <c r="E170" s="462"/>
      <c r="F170" s="48" t="str">
        <f>IF(SUM(F135:F168)&gt;0,SUM(F135:F168)," ")</f>
        <v xml:space="preserve"> </v>
      </c>
    </row>
    <row r="171" spans="1:6" x14ac:dyDescent="0.25">
      <c r="A171" s="79"/>
      <c r="B171" s="35"/>
      <c r="C171" s="81"/>
      <c r="D171" s="81"/>
      <c r="E171" s="60"/>
      <c r="F171" s="60"/>
    </row>
    <row r="172" spans="1:6" x14ac:dyDescent="0.25">
      <c r="C172" s="85"/>
    </row>
    <row r="173" spans="1:6" x14ac:dyDescent="0.25">
      <c r="A173" s="16"/>
      <c r="B173" s="1"/>
      <c r="C173" s="1"/>
      <c r="D173" s="36"/>
      <c r="E173" s="3"/>
      <c r="F173" s="3"/>
    </row>
    <row r="174" spans="1:6" x14ac:dyDescent="0.25">
      <c r="A174" s="19" t="s">
        <v>0</v>
      </c>
      <c r="B174" s="4" t="s">
        <v>1</v>
      </c>
      <c r="C174" s="11" t="s">
        <v>2</v>
      </c>
      <c r="D174" s="13" t="s">
        <v>3</v>
      </c>
      <c r="E174" s="10" t="s">
        <v>4</v>
      </c>
      <c r="F174" s="10" t="s">
        <v>5</v>
      </c>
    </row>
    <row r="175" spans="1:6" x14ac:dyDescent="0.25">
      <c r="A175" s="18"/>
      <c r="B175" s="7"/>
      <c r="C175" s="7"/>
      <c r="D175" s="37"/>
      <c r="E175" s="9"/>
      <c r="F175" s="9"/>
    </row>
    <row r="176" spans="1:6" x14ac:dyDescent="0.25">
      <c r="A176" s="74"/>
      <c r="B176" s="64"/>
      <c r="C176" s="75"/>
      <c r="D176" s="76"/>
      <c r="E176" s="67"/>
      <c r="F176" s="67"/>
    </row>
    <row r="177" spans="1:6" x14ac:dyDescent="0.25">
      <c r="A177" s="77"/>
      <c r="B177" s="460" t="s">
        <v>34</v>
      </c>
      <c r="C177" s="461"/>
      <c r="D177" s="461"/>
      <c r="E177" s="462"/>
      <c r="F177" s="52" t="str">
        <f>F170</f>
        <v xml:space="preserve"> </v>
      </c>
    </row>
    <row r="178" spans="1:6" x14ac:dyDescent="0.25">
      <c r="A178" s="79"/>
      <c r="B178" s="70"/>
      <c r="C178" s="80"/>
      <c r="D178" s="81"/>
      <c r="E178" s="73"/>
      <c r="F178" s="73"/>
    </row>
    <row r="179" spans="1:6" ht="51" x14ac:dyDescent="0.25">
      <c r="A179" s="335" t="s">
        <v>1290</v>
      </c>
      <c r="B179" s="339" t="s">
        <v>883</v>
      </c>
      <c r="C179" s="290"/>
      <c r="D179" s="292"/>
      <c r="E179" s="12"/>
      <c r="F179" s="6"/>
    </row>
    <row r="180" spans="1:6" x14ac:dyDescent="0.25">
      <c r="A180" s="277"/>
      <c r="B180" s="230"/>
      <c r="C180" s="230"/>
      <c r="D180" s="229"/>
      <c r="E180" s="15"/>
      <c r="F180" s="6"/>
    </row>
    <row r="181" spans="1:6" x14ac:dyDescent="0.25">
      <c r="A181" s="230" t="s">
        <v>964</v>
      </c>
      <c r="B181" s="234" t="s">
        <v>965</v>
      </c>
      <c r="C181" s="252"/>
      <c r="D181" s="236"/>
      <c r="E181" s="15"/>
      <c r="F181" s="6"/>
    </row>
    <row r="182" spans="1:6" x14ac:dyDescent="0.25">
      <c r="A182" s="230"/>
      <c r="B182" s="234"/>
      <c r="C182" s="252"/>
      <c r="D182" s="236"/>
      <c r="E182" s="15"/>
      <c r="F182" s="6"/>
    </row>
    <row r="183" spans="1:6" x14ac:dyDescent="0.25">
      <c r="A183" s="230"/>
      <c r="B183" s="234" t="s">
        <v>966</v>
      </c>
      <c r="C183" s="252" t="s">
        <v>122</v>
      </c>
      <c r="D183" s="229">
        <v>10</v>
      </c>
      <c r="E183" s="52"/>
      <c r="F183" s="47" t="str">
        <f t="shared" ref="F183:F200" si="17">IF(E183="-","Rate Only",IF(E183="","",ROUND($D183*E183,2)))</f>
        <v/>
      </c>
    </row>
    <row r="184" spans="1:6" x14ac:dyDescent="0.25">
      <c r="A184" s="230"/>
      <c r="B184" s="230"/>
      <c r="C184" s="288"/>
      <c r="D184" s="229"/>
      <c r="E184" s="6"/>
      <c r="F184" s="47" t="str">
        <f t="shared" si="17"/>
        <v/>
      </c>
    </row>
    <row r="185" spans="1:6" x14ac:dyDescent="0.25">
      <c r="A185" s="230">
        <v>66.180000000000007</v>
      </c>
      <c r="B185" s="230" t="s">
        <v>967</v>
      </c>
      <c r="C185" s="288"/>
      <c r="D185" s="229"/>
      <c r="E185" s="6"/>
      <c r="F185" s="47" t="str">
        <f t="shared" si="17"/>
        <v/>
      </c>
    </row>
    <row r="186" spans="1:6" x14ac:dyDescent="0.25">
      <c r="A186" s="230"/>
      <c r="B186" s="230"/>
      <c r="C186" s="288"/>
      <c r="D186" s="229"/>
      <c r="E186" s="6"/>
      <c r="F186" s="47" t="str">
        <f t="shared" si="17"/>
        <v/>
      </c>
    </row>
    <row r="187" spans="1:6" x14ac:dyDescent="0.25">
      <c r="A187" s="230"/>
      <c r="B187" s="234" t="s">
        <v>1313</v>
      </c>
      <c r="C187" s="288" t="s">
        <v>15</v>
      </c>
      <c r="D187" s="229">
        <v>1</v>
      </c>
      <c r="E187" s="52"/>
      <c r="F187" s="47" t="str">
        <f t="shared" si="17"/>
        <v/>
      </c>
    </row>
    <row r="188" spans="1:6" x14ac:dyDescent="0.25">
      <c r="A188" s="230"/>
      <c r="B188" s="230"/>
      <c r="C188" s="288"/>
      <c r="D188" s="229"/>
      <c r="E188" s="6"/>
      <c r="F188" s="47" t="str">
        <f t="shared" si="17"/>
        <v/>
      </c>
    </row>
    <row r="189" spans="1:6" x14ac:dyDescent="0.25">
      <c r="A189" s="230">
        <v>66.19</v>
      </c>
      <c r="B189" s="230" t="s">
        <v>893</v>
      </c>
      <c r="C189" s="288"/>
      <c r="D189" s="229"/>
      <c r="E189" s="6"/>
      <c r="F189" s="47" t="str">
        <f t="shared" si="17"/>
        <v/>
      </c>
    </row>
    <row r="190" spans="1:6" x14ac:dyDescent="0.25">
      <c r="A190" s="230"/>
      <c r="B190" s="230"/>
      <c r="C190" s="288"/>
      <c r="D190" s="229"/>
      <c r="E190" s="6"/>
      <c r="F190" s="47" t="str">
        <f t="shared" si="17"/>
        <v/>
      </c>
    </row>
    <row r="191" spans="1:6" x14ac:dyDescent="0.25">
      <c r="A191" s="230"/>
      <c r="B191" s="230" t="s">
        <v>968</v>
      </c>
      <c r="C191" s="288"/>
      <c r="D191" s="229"/>
      <c r="E191" s="6"/>
      <c r="F191" s="47" t="str">
        <f t="shared" si="17"/>
        <v/>
      </c>
    </row>
    <row r="192" spans="1:6" x14ac:dyDescent="0.25">
      <c r="A192" s="230"/>
      <c r="B192" s="230" t="s">
        <v>969</v>
      </c>
      <c r="C192" s="288" t="s">
        <v>122</v>
      </c>
      <c r="D192" s="229">
        <v>35</v>
      </c>
      <c r="E192" s="52"/>
      <c r="F192" s="47" t="str">
        <f t="shared" si="17"/>
        <v/>
      </c>
    </row>
    <row r="193" spans="1:6" x14ac:dyDescent="0.25">
      <c r="A193" s="230"/>
      <c r="B193" s="230"/>
      <c r="C193" s="288"/>
      <c r="D193" s="229"/>
      <c r="E193" s="6"/>
      <c r="F193" s="47" t="str">
        <f t="shared" si="17"/>
        <v/>
      </c>
    </row>
    <row r="194" spans="1:6" x14ac:dyDescent="0.25">
      <c r="A194" s="230">
        <v>66.209999999999994</v>
      </c>
      <c r="B194" s="234" t="s">
        <v>900</v>
      </c>
      <c r="C194" s="288"/>
      <c r="D194" s="229"/>
      <c r="E194" s="6"/>
      <c r="F194" s="47" t="str">
        <f t="shared" si="17"/>
        <v/>
      </c>
    </row>
    <row r="195" spans="1:6" x14ac:dyDescent="0.25">
      <c r="A195" s="230"/>
      <c r="B195" s="291"/>
      <c r="C195" s="288"/>
      <c r="D195" s="229"/>
      <c r="E195" s="6"/>
      <c r="F195" s="47" t="str">
        <f t="shared" si="17"/>
        <v/>
      </c>
    </row>
    <row r="196" spans="1:6" ht="51" x14ac:dyDescent="0.25">
      <c r="A196" s="230"/>
      <c r="B196" s="230" t="s">
        <v>970</v>
      </c>
      <c r="C196" s="288" t="s">
        <v>972</v>
      </c>
      <c r="D196" s="229">
        <v>110</v>
      </c>
      <c r="E196" s="52"/>
      <c r="F196" s="47" t="str">
        <f t="shared" si="17"/>
        <v/>
      </c>
    </row>
    <row r="197" spans="1:6" x14ac:dyDescent="0.25">
      <c r="A197" s="230"/>
      <c r="B197" s="289"/>
      <c r="C197" s="288"/>
      <c r="D197" s="229"/>
      <c r="E197" s="6"/>
      <c r="F197" s="47" t="str">
        <f t="shared" si="17"/>
        <v/>
      </c>
    </row>
    <row r="198" spans="1:6" x14ac:dyDescent="0.25">
      <c r="A198" s="230" t="s">
        <v>905</v>
      </c>
      <c r="B198" s="293" t="s">
        <v>906</v>
      </c>
      <c r="C198" s="288"/>
      <c r="D198" s="229"/>
      <c r="E198" s="6"/>
      <c r="F198" s="47" t="str">
        <f t="shared" si="17"/>
        <v/>
      </c>
    </row>
    <row r="199" spans="1:6" x14ac:dyDescent="0.25">
      <c r="A199" s="230"/>
      <c r="B199" s="293"/>
      <c r="C199" s="288"/>
      <c r="D199" s="229"/>
      <c r="E199" s="6"/>
      <c r="F199" s="47" t="str">
        <f t="shared" si="17"/>
        <v/>
      </c>
    </row>
    <row r="200" spans="1:6" ht="25.5" x14ac:dyDescent="0.25">
      <c r="A200" s="230"/>
      <c r="B200" s="113" t="s">
        <v>971</v>
      </c>
      <c r="C200" s="288" t="s">
        <v>122</v>
      </c>
      <c r="D200" s="229">
        <v>90</v>
      </c>
      <c r="E200" s="52"/>
      <c r="F200" s="47" t="str">
        <f t="shared" si="17"/>
        <v/>
      </c>
    </row>
    <row r="201" spans="1:6" x14ac:dyDescent="0.25">
      <c r="A201" s="230"/>
      <c r="B201" s="293"/>
      <c r="C201" s="288"/>
      <c r="D201" s="229"/>
      <c r="E201" s="6"/>
      <c r="F201" s="6"/>
    </row>
    <row r="202" spans="1:6" ht="38.25" x14ac:dyDescent="0.25">
      <c r="A202" s="253" t="s">
        <v>908</v>
      </c>
      <c r="B202" s="253" t="s">
        <v>973</v>
      </c>
      <c r="C202" s="288" t="s">
        <v>122</v>
      </c>
      <c r="D202" s="229">
        <v>45</v>
      </c>
      <c r="E202" s="52"/>
      <c r="F202" s="47" t="str">
        <f t="shared" ref="F202:F204" si="18">IF(E202="-","Rate Only",IF(E202="","",ROUND($D202*E202,2)))</f>
        <v/>
      </c>
    </row>
    <row r="203" spans="1:6" x14ac:dyDescent="0.25">
      <c r="A203" s="230"/>
      <c r="B203" s="293"/>
      <c r="C203" s="288"/>
      <c r="D203" s="229"/>
      <c r="E203" s="15"/>
      <c r="F203" s="47" t="str">
        <f t="shared" si="18"/>
        <v/>
      </c>
    </row>
    <row r="204" spans="1:6" ht="25.5" x14ac:dyDescent="0.25">
      <c r="A204" s="230" t="s">
        <v>974</v>
      </c>
      <c r="B204" s="293" t="s">
        <v>975</v>
      </c>
      <c r="C204" s="288" t="s">
        <v>122</v>
      </c>
      <c r="D204" s="229">
        <v>10</v>
      </c>
      <c r="E204" s="52"/>
      <c r="F204" s="47" t="str">
        <f t="shared" si="18"/>
        <v/>
      </c>
    </row>
    <row r="205" spans="1:6" x14ac:dyDescent="0.25">
      <c r="A205" s="234"/>
      <c r="B205" s="232"/>
      <c r="C205" s="239"/>
      <c r="D205" s="236"/>
      <c r="E205" s="6"/>
      <c r="F205" s="6"/>
    </row>
    <row r="206" spans="1:6" x14ac:dyDescent="0.25">
      <c r="A206" s="234"/>
      <c r="B206" s="232"/>
      <c r="C206" s="235"/>
      <c r="D206" s="236"/>
      <c r="E206" s="6"/>
      <c r="F206" s="6"/>
    </row>
    <row r="207" spans="1:6" x14ac:dyDescent="0.25">
      <c r="A207" s="234"/>
      <c r="B207" s="232"/>
      <c r="C207" s="239"/>
      <c r="D207" s="236"/>
      <c r="E207" s="6"/>
      <c r="F207" s="6"/>
    </row>
    <row r="208" spans="1:6" x14ac:dyDescent="0.25">
      <c r="A208" s="234"/>
      <c r="B208" s="232"/>
      <c r="C208" s="235"/>
      <c r="D208" s="236"/>
      <c r="E208" s="6"/>
      <c r="F208" s="6"/>
    </row>
    <row r="209" spans="1:6" x14ac:dyDescent="0.25">
      <c r="A209" s="234"/>
      <c r="B209" s="232"/>
      <c r="C209" s="239"/>
      <c r="D209" s="236"/>
      <c r="E209" s="6"/>
      <c r="F209" s="6"/>
    </row>
    <row r="210" spans="1:6" x14ac:dyDescent="0.25">
      <c r="A210" s="234"/>
      <c r="B210" s="232"/>
      <c r="C210" s="235"/>
      <c r="D210" s="236"/>
      <c r="E210" s="6"/>
      <c r="F210" s="6"/>
    </row>
    <row r="211" spans="1:6" x14ac:dyDescent="0.25">
      <c r="A211" s="74"/>
      <c r="B211" s="33"/>
      <c r="C211" s="76"/>
      <c r="D211" s="76"/>
      <c r="E211" s="59"/>
      <c r="F211" s="59"/>
    </row>
    <row r="212" spans="1:6" x14ac:dyDescent="0.25">
      <c r="A212" s="77"/>
      <c r="B212" s="460" t="s">
        <v>33</v>
      </c>
      <c r="C212" s="461"/>
      <c r="D212" s="461"/>
      <c r="E212" s="462"/>
      <c r="F212" s="48" t="str">
        <f>IF(SUM(F176:F210)&gt;0,SUM(F176:F210)," ")</f>
        <v xml:space="preserve"> </v>
      </c>
    </row>
    <row r="213" spans="1:6" x14ac:dyDescent="0.25">
      <c r="A213" s="79"/>
      <c r="B213" s="35"/>
      <c r="C213" s="81"/>
      <c r="D213" s="81"/>
      <c r="E213" s="60"/>
      <c r="F213" s="60"/>
    </row>
    <row r="214" spans="1:6" x14ac:dyDescent="0.25">
      <c r="C214" s="85"/>
    </row>
    <row r="215" spans="1:6" x14ac:dyDescent="0.25">
      <c r="A215" s="16"/>
      <c r="B215" s="1"/>
      <c r="C215" s="1"/>
      <c r="D215" s="36"/>
      <c r="E215" s="3"/>
      <c r="F215" s="3"/>
    </row>
    <row r="216" spans="1:6" x14ac:dyDescent="0.25">
      <c r="A216" s="19" t="s">
        <v>0</v>
      </c>
      <c r="B216" s="4" t="s">
        <v>1</v>
      </c>
      <c r="C216" s="11" t="s">
        <v>2</v>
      </c>
      <c r="D216" s="13" t="s">
        <v>3</v>
      </c>
      <c r="E216" s="10" t="s">
        <v>4</v>
      </c>
      <c r="F216" s="10" t="s">
        <v>5</v>
      </c>
    </row>
    <row r="217" spans="1:6" x14ac:dyDescent="0.25">
      <c r="A217" s="18"/>
      <c r="B217" s="7"/>
      <c r="C217" s="7"/>
      <c r="D217" s="37"/>
      <c r="E217" s="9"/>
      <c r="F217" s="9"/>
    </row>
    <row r="218" spans="1:6" x14ac:dyDescent="0.25">
      <c r="A218" s="74"/>
      <c r="B218" s="64"/>
      <c r="C218" s="75"/>
      <c r="D218" s="76"/>
      <c r="E218" s="67"/>
      <c r="F218" s="67"/>
    </row>
    <row r="219" spans="1:6" x14ac:dyDescent="0.25">
      <c r="A219" s="77"/>
      <c r="B219" s="460" t="s">
        <v>34</v>
      </c>
      <c r="C219" s="461"/>
      <c r="D219" s="461"/>
      <c r="E219" s="462"/>
      <c r="F219" s="52" t="str">
        <f>F212</f>
        <v xml:space="preserve"> </v>
      </c>
    </row>
    <row r="220" spans="1:6" x14ac:dyDescent="0.25">
      <c r="A220" s="79"/>
      <c r="B220" s="70"/>
      <c r="C220" s="80"/>
      <c r="D220" s="81"/>
      <c r="E220" s="73"/>
      <c r="F220" s="73"/>
    </row>
    <row r="221" spans="1:6" ht="25.5" x14ac:dyDescent="0.25">
      <c r="A221" s="350" t="s">
        <v>544</v>
      </c>
      <c r="B221" s="351" t="s">
        <v>911</v>
      </c>
      <c r="C221" s="228"/>
      <c r="D221" s="229"/>
      <c r="E221" s="12"/>
      <c r="F221" s="6"/>
    </row>
    <row r="222" spans="1:6" x14ac:dyDescent="0.25">
      <c r="A222" s="300"/>
      <c r="B222" s="297"/>
      <c r="C222" s="228"/>
      <c r="D222" s="229"/>
      <c r="E222" s="15"/>
      <c r="F222" s="6"/>
    </row>
    <row r="223" spans="1:6" ht="25.5" x14ac:dyDescent="0.25">
      <c r="A223" s="234" t="s">
        <v>912</v>
      </c>
      <c r="B223" s="234" t="s">
        <v>976</v>
      </c>
      <c r="C223" s="275"/>
      <c r="D223" s="274"/>
      <c r="E223" s="15"/>
      <c r="F223" s="6"/>
    </row>
    <row r="224" spans="1:6" x14ac:dyDescent="0.25">
      <c r="A224" s="257"/>
      <c r="B224" s="257"/>
      <c r="C224" s="275"/>
      <c r="D224" s="274"/>
      <c r="E224" s="15"/>
      <c r="F224" s="6"/>
    </row>
    <row r="225" spans="1:6" ht="25.5" x14ac:dyDescent="0.25">
      <c r="A225" s="257"/>
      <c r="B225" s="234" t="s">
        <v>1314</v>
      </c>
      <c r="C225" s="234"/>
      <c r="D225" s="234"/>
      <c r="E225" s="15"/>
      <c r="F225" s="6"/>
    </row>
    <row r="226" spans="1:6" x14ac:dyDescent="0.25">
      <c r="A226" s="257"/>
      <c r="B226" s="234"/>
      <c r="C226" s="264"/>
      <c r="D226" s="264"/>
      <c r="E226" s="15"/>
      <c r="F226" s="6"/>
    </row>
    <row r="227" spans="1:6" ht="25.5" x14ac:dyDescent="0.25">
      <c r="A227" s="257"/>
      <c r="B227" s="234" t="s">
        <v>915</v>
      </c>
      <c r="C227" s="252" t="s">
        <v>916</v>
      </c>
      <c r="D227" s="229">
        <v>1</v>
      </c>
      <c r="E227" s="52">
        <v>12000</v>
      </c>
      <c r="F227" s="47">
        <f t="shared" ref="F227:F237" si="19">IF(E227="-","Rate Only",IF(E227="","",ROUND($D227*E227,2)))</f>
        <v>12000</v>
      </c>
    </row>
    <row r="228" spans="1:6" x14ac:dyDescent="0.25">
      <c r="A228" s="257"/>
      <c r="B228" s="234"/>
      <c r="C228" s="264"/>
      <c r="D228" s="229"/>
      <c r="E228" s="6"/>
      <c r="F228" s="47" t="str">
        <f t="shared" si="19"/>
        <v/>
      </c>
    </row>
    <row r="229" spans="1:6" ht="25.5" x14ac:dyDescent="0.25">
      <c r="A229" s="257"/>
      <c r="B229" s="234" t="s">
        <v>917</v>
      </c>
      <c r="C229" s="252" t="s">
        <v>916</v>
      </c>
      <c r="D229" s="229">
        <v>1</v>
      </c>
      <c r="E229" s="52">
        <v>12000</v>
      </c>
      <c r="F229" s="47">
        <f t="shared" si="19"/>
        <v>12000</v>
      </c>
    </row>
    <row r="230" spans="1:6" x14ac:dyDescent="0.25">
      <c r="A230" s="257"/>
      <c r="B230" s="234"/>
      <c r="C230" s="264"/>
      <c r="D230" s="229"/>
      <c r="E230" s="6"/>
      <c r="F230" s="47" t="str">
        <f t="shared" si="19"/>
        <v/>
      </c>
    </row>
    <row r="231" spans="1:6" ht="25.5" x14ac:dyDescent="0.25">
      <c r="A231" s="257"/>
      <c r="B231" s="234" t="s">
        <v>918</v>
      </c>
      <c r="C231" s="252" t="s">
        <v>916</v>
      </c>
      <c r="D231" s="229">
        <v>1</v>
      </c>
      <c r="E231" s="52">
        <v>12000</v>
      </c>
      <c r="F231" s="47">
        <f t="shared" si="19"/>
        <v>12000</v>
      </c>
    </row>
    <row r="232" spans="1:6" x14ac:dyDescent="0.25">
      <c r="A232" s="257"/>
      <c r="B232" s="234"/>
      <c r="C232" s="264"/>
      <c r="D232" s="229"/>
      <c r="E232" s="6"/>
      <c r="F232" s="47" t="str">
        <f t="shared" si="19"/>
        <v/>
      </c>
    </row>
    <row r="233" spans="1:6" ht="25.5" x14ac:dyDescent="0.25">
      <c r="A233" s="257"/>
      <c r="B233" s="234" t="s">
        <v>919</v>
      </c>
      <c r="C233" s="252" t="s">
        <v>916</v>
      </c>
      <c r="D233" s="229">
        <v>1</v>
      </c>
      <c r="E233" s="52">
        <v>12000</v>
      </c>
      <c r="F233" s="47">
        <f t="shared" si="19"/>
        <v>12000</v>
      </c>
    </row>
    <row r="234" spans="1:6" x14ac:dyDescent="0.25">
      <c r="A234" s="257"/>
      <c r="B234" s="234"/>
      <c r="C234" s="264"/>
      <c r="D234" s="229"/>
      <c r="E234" s="6"/>
      <c r="F234" s="47" t="str">
        <f t="shared" si="19"/>
        <v/>
      </c>
    </row>
    <row r="235" spans="1:6" ht="25.5" x14ac:dyDescent="0.25">
      <c r="A235" s="257"/>
      <c r="B235" s="234" t="s">
        <v>920</v>
      </c>
      <c r="C235" s="252" t="s">
        <v>916</v>
      </c>
      <c r="D235" s="229">
        <v>1</v>
      </c>
      <c r="E235" s="52">
        <v>12000</v>
      </c>
      <c r="F235" s="47">
        <f t="shared" si="19"/>
        <v>12000</v>
      </c>
    </row>
    <row r="236" spans="1:6" x14ac:dyDescent="0.25">
      <c r="A236" s="298"/>
      <c r="B236" s="227"/>
      <c r="C236" s="250"/>
      <c r="D236" s="299"/>
      <c r="E236" s="6"/>
      <c r="F236" s="47" t="str">
        <f t="shared" si="19"/>
        <v/>
      </c>
    </row>
    <row r="237" spans="1:6" ht="25.5" x14ac:dyDescent="0.25">
      <c r="A237" s="234" t="s">
        <v>723</v>
      </c>
      <c r="B237" s="234" t="s">
        <v>724</v>
      </c>
      <c r="C237" s="252" t="s">
        <v>916</v>
      </c>
      <c r="D237" s="229">
        <v>1</v>
      </c>
      <c r="E237" s="52">
        <v>50000</v>
      </c>
      <c r="F237" s="47">
        <f t="shared" si="19"/>
        <v>50000</v>
      </c>
    </row>
    <row r="238" spans="1:6" x14ac:dyDescent="0.25">
      <c r="A238" s="234"/>
      <c r="B238" s="234"/>
      <c r="C238" s="239"/>
      <c r="D238" s="236"/>
      <c r="E238" s="6"/>
      <c r="F238" s="6"/>
    </row>
    <row r="239" spans="1:6" x14ac:dyDescent="0.25">
      <c r="A239" s="253"/>
      <c r="B239" s="253"/>
      <c r="C239" s="254"/>
      <c r="D239" s="236"/>
      <c r="E239" s="6"/>
      <c r="F239" s="6"/>
    </row>
    <row r="240" spans="1:6" x14ac:dyDescent="0.25">
      <c r="A240" s="253"/>
      <c r="B240" s="253"/>
      <c r="C240" s="254"/>
      <c r="D240" s="236"/>
      <c r="E240" s="6"/>
      <c r="F240" s="6"/>
    </row>
    <row r="241" spans="1:6" x14ac:dyDescent="0.25">
      <c r="A241" s="253"/>
      <c r="B241" s="253"/>
      <c r="C241" s="254"/>
      <c r="D241" s="236"/>
      <c r="E241" s="6"/>
      <c r="F241" s="6"/>
    </row>
    <row r="242" spans="1:6" x14ac:dyDescent="0.25">
      <c r="A242" s="253"/>
      <c r="B242" s="253"/>
      <c r="C242" s="254"/>
      <c r="D242" s="236"/>
      <c r="E242" s="6"/>
      <c r="F242" s="6"/>
    </row>
    <row r="243" spans="1:6" x14ac:dyDescent="0.25">
      <c r="A243" s="253"/>
      <c r="B243" s="253"/>
      <c r="C243" s="254"/>
      <c r="D243" s="236"/>
      <c r="E243" s="6"/>
      <c r="F243" s="6"/>
    </row>
    <row r="244" spans="1:6" x14ac:dyDescent="0.25">
      <c r="A244" s="253"/>
      <c r="B244" s="253"/>
      <c r="C244" s="254"/>
      <c r="D244" s="236"/>
      <c r="E244" s="6"/>
      <c r="F244" s="6"/>
    </row>
    <row r="245" spans="1:6" x14ac:dyDescent="0.25">
      <c r="A245" s="253"/>
      <c r="B245" s="253"/>
      <c r="C245" s="254"/>
      <c r="D245" s="236"/>
      <c r="E245" s="6"/>
      <c r="F245" s="6"/>
    </row>
    <row r="246" spans="1:6" x14ac:dyDescent="0.25">
      <c r="A246" s="234"/>
      <c r="B246" s="232"/>
      <c r="C246" s="239"/>
      <c r="D246" s="236"/>
      <c r="E246" s="6"/>
      <c r="F246" s="6"/>
    </row>
    <row r="247" spans="1:6" x14ac:dyDescent="0.25">
      <c r="A247" s="253"/>
      <c r="B247" s="253"/>
      <c r="C247" s="254"/>
      <c r="D247" s="236"/>
      <c r="E247" s="6"/>
      <c r="F247" s="6"/>
    </row>
    <row r="248" spans="1:6" x14ac:dyDescent="0.25">
      <c r="A248" s="253"/>
      <c r="B248" s="253"/>
      <c r="C248" s="254"/>
      <c r="D248" s="236"/>
      <c r="E248" s="6"/>
      <c r="F248" s="6"/>
    </row>
    <row r="249" spans="1:6" x14ac:dyDescent="0.25">
      <c r="A249" s="253"/>
      <c r="B249" s="253"/>
      <c r="C249" s="254"/>
      <c r="D249" s="236"/>
      <c r="E249" s="6"/>
      <c r="F249" s="6"/>
    </row>
    <row r="250" spans="1:6" x14ac:dyDescent="0.25">
      <c r="A250" s="253"/>
      <c r="B250" s="253"/>
      <c r="C250" s="254"/>
      <c r="D250" s="236"/>
      <c r="E250" s="6"/>
      <c r="F250" s="6"/>
    </row>
    <row r="251" spans="1:6" x14ac:dyDescent="0.25">
      <c r="A251" s="253"/>
      <c r="B251" s="253"/>
      <c r="C251" s="254"/>
      <c r="D251" s="236"/>
      <c r="E251" s="6"/>
      <c r="F251" s="6"/>
    </row>
    <row r="252" spans="1:6" x14ac:dyDescent="0.25">
      <c r="A252" s="253"/>
      <c r="B252" s="253"/>
      <c r="C252" s="254"/>
      <c r="D252" s="236"/>
      <c r="E252" s="6"/>
      <c r="F252" s="6"/>
    </row>
    <row r="253" spans="1:6" x14ac:dyDescent="0.25">
      <c r="A253" s="253"/>
      <c r="B253" s="253"/>
      <c r="C253" s="254"/>
      <c r="D253" s="236"/>
      <c r="E253" s="6"/>
      <c r="F253" s="6"/>
    </row>
    <row r="254" spans="1:6" x14ac:dyDescent="0.25">
      <c r="A254" s="74"/>
      <c r="B254" s="33"/>
      <c r="C254" s="76"/>
      <c r="D254" s="76"/>
      <c r="E254" s="59"/>
      <c r="F254" s="59"/>
    </row>
    <row r="255" spans="1:6" x14ac:dyDescent="0.25">
      <c r="A255" s="77"/>
      <c r="B255" s="454" t="s">
        <v>14</v>
      </c>
      <c r="C255" s="455"/>
      <c r="D255" s="455"/>
      <c r="E255" s="456"/>
      <c r="F255" s="48">
        <f>IF(SUM(F219:F253)&gt;0,SUM(F219:F253)," ")</f>
        <v>110000</v>
      </c>
    </row>
    <row r="256" spans="1:6" x14ac:dyDescent="0.25">
      <c r="A256" s="79"/>
      <c r="B256" s="35"/>
      <c r="C256" s="81"/>
      <c r="D256" s="81"/>
      <c r="E256" s="60"/>
      <c r="F256" s="60"/>
    </row>
    <row r="257" spans="3:3" x14ac:dyDescent="0.25">
      <c r="C257" s="85"/>
    </row>
  </sheetData>
  <mergeCells count="11">
    <mergeCell ref="B170:E170"/>
    <mergeCell ref="B177:E177"/>
    <mergeCell ref="B212:E212"/>
    <mergeCell ref="B219:E219"/>
    <mergeCell ref="B255:E255"/>
    <mergeCell ref="B136:E136"/>
    <mergeCell ref="B38:E38"/>
    <mergeCell ref="B45:E45"/>
    <mergeCell ref="B84:E84"/>
    <mergeCell ref="B91:E91"/>
    <mergeCell ref="B129:E129"/>
  </mergeCells>
  <pageMargins left="0.7" right="0.7" top="0.83333333333333337" bottom="0.75" header="0.3" footer="0.3"/>
  <pageSetup paperSize="9" orientation="portrait" r:id="rId1"/>
  <headerFooter>
    <oddHeader>&amp;L&amp;8BAKWENA PLATINUM CORRIDOR CONCESSIONAIRE (PTY) LTD
CONTRACT NO: BPCC-2024/UG/HS18-HS20/001 - Option 1
SECTION C03 C4036 N4-13 km 14.205</oddHeader>
    <oddFooter>&amp;R&amp;8&amp;Z&amp;F</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F2447-FB4F-4220-9EAB-75F6669C2BFF}">
  <dimension ref="A1:F258"/>
  <sheetViews>
    <sheetView view="pageLayout" topLeftCell="A216" zoomScale="145" zoomScaleNormal="100" zoomScalePageLayoutView="145" workbookViewId="0">
      <selection activeCell="E194" sqref="E194:E196"/>
    </sheetView>
  </sheetViews>
  <sheetFormatPr defaultRowHeight="15" x14ac:dyDescent="0.25"/>
  <cols>
    <col min="1" max="1" width="9.140625" style="20"/>
    <col min="2" max="2" width="33.7109375" style="5" customWidth="1"/>
    <col min="3" max="3" width="8.140625" style="5" customWidth="1"/>
    <col min="4" max="4" width="8.85546875" style="26" customWidth="1"/>
    <col min="5" max="5" width="12.7109375" style="5" bestFit="1" customWidth="1"/>
    <col min="6" max="6" width="13.28515625" style="5" customWidth="1"/>
  </cols>
  <sheetData>
    <row r="1" spans="1:6" x14ac:dyDescent="0.25">
      <c r="A1" s="16"/>
      <c r="B1" s="1"/>
      <c r="C1" s="1"/>
      <c r="D1" s="36"/>
      <c r="E1" s="3"/>
      <c r="F1" s="3"/>
    </row>
    <row r="2" spans="1:6" x14ac:dyDescent="0.25">
      <c r="A2" s="19" t="s">
        <v>0</v>
      </c>
      <c r="B2" s="4" t="s">
        <v>1</v>
      </c>
      <c r="C2" s="11" t="s">
        <v>2</v>
      </c>
      <c r="D2" s="13" t="s">
        <v>3</v>
      </c>
      <c r="E2" s="10" t="s">
        <v>4</v>
      </c>
      <c r="F2" s="10" t="s">
        <v>5</v>
      </c>
    </row>
    <row r="3" spans="1:6" x14ac:dyDescent="0.25">
      <c r="A3" s="18"/>
      <c r="B3" s="7"/>
      <c r="C3" s="7"/>
      <c r="D3" s="37"/>
      <c r="E3" s="9"/>
      <c r="F3" s="9"/>
    </row>
    <row r="4" spans="1:6" ht="26.25" x14ac:dyDescent="0.25">
      <c r="A4" s="384" t="s">
        <v>1193</v>
      </c>
      <c r="B4" s="383" t="s">
        <v>1194</v>
      </c>
      <c r="C4" s="4"/>
      <c r="D4" s="13"/>
      <c r="E4" s="6"/>
      <c r="F4" s="6"/>
    </row>
    <row r="5" spans="1:6" x14ac:dyDescent="0.25">
      <c r="A5" s="19"/>
      <c r="B5" s="4"/>
      <c r="C5" s="4"/>
      <c r="D5" s="13"/>
      <c r="E5" s="6"/>
      <c r="F5" s="6"/>
    </row>
    <row r="6" spans="1:6" x14ac:dyDescent="0.25">
      <c r="A6" s="330" t="s">
        <v>783</v>
      </c>
      <c r="B6" s="332" t="s">
        <v>784</v>
      </c>
      <c r="C6" s="228"/>
      <c r="D6" s="229"/>
      <c r="E6" s="263"/>
      <c r="F6" s="47"/>
    </row>
    <row r="7" spans="1:6" x14ac:dyDescent="0.25">
      <c r="A7" s="226"/>
      <c r="B7" s="227"/>
      <c r="C7" s="228"/>
      <c r="D7" s="229"/>
      <c r="E7" s="263"/>
      <c r="F7" s="6"/>
    </row>
    <row r="8" spans="1:6" x14ac:dyDescent="0.25">
      <c r="A8" s="230">
        <v>61.02</v>
      </c>
      <c r="B8" s="231" t="s">
        <v>785</v>
      </c>
      <c r="C8" s="228"/>
      <c r="D8" s="229"/>
      <c r="E8" s="308"/>
      <c r="F8" s="6"/>
    </row>
    <row r="9" spans="1:6" x14ac:dyDescent="0.25">
      <c r="A9" s="230"/>
      <c r="B9" s="231"/>
      <c r="C9" s="228"/>
      <c r="D9" s="229"/>
      <c r="E9" s="308"/>
      <c r="F9" s="6"/>
    </row>
    <row r="10" spans="1:6" ht="38.25" x14ac:dyDescent="0.25">
      <c r="A10" s="230"/>
      <c r="B10" s="231" t="s">
        <v>786</v>
      </c>
      <c r="C10" s="228"/>
      <c r="D10" s="229"/>
      <c r="E10" s="308"/>
      <c r="F10" s="6"/>
    </row>
    <row r="11" spans="1:6" x14ac:dyDescent="0.25">
      <c r="A11" s="230"/>
      <c r="B11" s="231" t="s">
        <v>787</v>
      </c>
      <c r="C11" s="228" t="s">
        <v>925</v>
      </c>
      <c r="D11" s="229">
        <v>120</v>
      </c>
      <c r="E11" s="52"/>
      <c r="F11" s="47" t="str">
        <f t="shared" ref="F11:F17" si="0">IF(E11="-","Rate Only",IF(E11="","",ROUND($D11*E11,2)))</f>
        <v/>
      </c>
    </row>
    <row r="12" spans="1:6" x14ac:dyDescent="0.25">
      <c r="A12" s="230"/>
      <c r="B12" s="231"/>
      <c r="C12" s="228"/>
      <c r="D12" s="229"/>
      <c r="E12" s="6"/>
      <c r="F12" s="47" t="str">
        <f t="shared" si="0"/>
        <v/>
      </c>
    </row>
    <row r="13" spans="1:6" ht="38.25" x14ac:dyDescent="0.25">
      <c r="A13" s="230"/>
      <c r="B13" s="231" t="s">
        <v>790</v>
      </c>
      <c r="C13" s="228" t="s">
        <v>925</v>
      </c>
      <c r="D13" s="229">
        <v>20</v>
      </c>
      <c r="E13" s="52"/>
      <c r="F13" s="47" t="str">
        <f t="shared" si="0"/>
        <v/>
      </c>
    </row>
    <row r="14" spans="1:6" x14ac:dyDescent="0.25">
      <c r="A14" s="230"/>
      <c r="B14" s="231"/>
      <c r="C14" s="228"/>
      <c r="D14" s="229"/>
      <c r="E14" s="6"/>
      <c r="F14" s="47" t="str">
        <f t="shared" si="0"/>
        <v/>
      </c>
    </row>
    <row r="15" spans="1:6" ht="51" x14ac:dyDescent="0.25">
      <c r="A15" s="230"/>
      <c r="B15" s="231" t="s">
        <v>791</v>
      </c>
      <c r="C15" s="228" t="s">
        <v>925</v>
      </c>
      <c r="D15" s="229">
        <v>10</v>
      </c>
      <c r="E15" s="52"/>
      <c r="F15" s="47" t="str">
        <f t="shared" si="0"/>
        <v/>
      </c>
    </row>
    <row r="16" spans="1:6" x14ac:dyDescent="0.25">
      <c r="A16" s="230"/>
      <c r="B16" s="231"/>
      <c r="C16" s="228"/>
      <c r="D16" s="229"/>
      <c r="E16" s="6"/>
      <c r="F16" s="47" t="str">
        <f t="shared" si="0"/>
        <v/>
      </c>
    </row>
    <row r="17" spans="1:6" ht="25.5" x14ac:dyDescent="0.25">
      <c r="A17" s="230"/>
      <c r="B17" s="231" t="s">
        <v>792</v>
      </c>
      <c r="C17" s="228" t="s">
        <v>925</v>
      </c>
      <c r="D17" s="229">
        <v>10</v>
      </c>
      <c r="E17" s="52"/>
      <c r="F17" s="47" t="str">
        <f t="shared" si="0"/>
        <v/>
      </c>
    </row>
    <row r="18" spans="1:6" x14ac:dyDescent="0.25">
      <c r="A18" s="230"/>
      <c r="B18" s="231"/>
      <c r="C18" s="228"/>
      <c r="D18" s="229"/>
      <c r="E18" s="308"/>
      <c r="F18" s="6"/>
    </row>
    <row r="19" spans="1:6" x14ac:dyDescent="0.25">
      <c r="A19" s="230">
        <v>61.03</v>
      </c>
      <c r="B19" s="231" t="s">
        <v>793</v>
      </c>
      <c r="C19" s="228"/>
      <c r="D19" s="229"/>
      <c r="E19" s="263"/>
      <c r="F19" s="6"/>
    </row>
    <row r="20" spans="1:6" x14ac:dyDescent="0.25">
      <c r="A20" s="230"/>
      <c r="B20" s="231"/>
      <c r="C20" s="228"/>
      <c r="D20" s="229"/>
      <c r="E20" s="263"/>
      <c r="F20" s="6"/>
    </row>
    <row r="21" spans="1:6" x14ac:dyDescent="0.25">
      <c r="A21" s="230"/>
      <c r="B21" s="231" t="s">
        <v>794</v>
      </c>
      <c r="C21" s="228" t="s">
        <v>50</v>
      </c>
      <c r="D21" s="229">
        <v>1</v>
      </c>
      <c r="E21" s="52"/>
      <c r="F21" s="47" t="str">
        <f t="shared" ref="F21:F27" si="1">IF(E21="-","Rate Only",IF(E21="","",ROUND($D21*E21,2)))</f>
        <v/>
      </c>
    </row>
    <row r="22" spans="1:6" x14ac:dyDescent="0.25">
      <c r="A22" s="230"/>
      <c r="B22" s="231"/>
      <c r="C22" s="228"/>
      <c r="D22" s="229"/>
      <c r="E22" s="6"/>
      <c r="F22" s="47" t="str">
        <f t="shared" si="1"/>
        <v/>
      </c>
    </row>
    <row r="23" spans="1:6" x14ac:dyDescent="0.25">
      <c r="A23" s="230">
        <v>61.04</v>
      </c>
      <c r="B23" s="231" t="s">
        <v>795</v>
      </c>
      <c r="C23" s="228"/>
      <c r="D23" s="229"/>
      <c r="E23" s="6"/>
      <c r="F23" s="47" t="str">
        <f t="shared" si="1"/>
        <v/>
      </c>
    </row>
    <row r="24" spans="1:6" x14ac:dyDescent="0.25">
      <c r="A24" s="230"/>
      <c r="B24" s="231"/>
      <c r="C24" s="228"/>
      <c r="D24" s="229"/>
      <c r="E24" s="6"/>
      <c r="F24" s="47" t="str">
        <f t="shared" si="1"/>
        <v/>
      </c>
    </row>
    <row r="25" spans="1:6" x14ac:dyDescent="0.25">
      <c r="A25" s="230"/>
      <c r="B25" s="231" t="s">
        <v>796</v>
      </c>
      <c r="C25" s="228" t="s">
        <v>925</v>
      </c>
      <c r="D25" s="229">
        <v>50</v>
      </c>
      <c r="E25" s="52"/>
      <c r="F25" s="47" t="str">
        <f t="shared" si="1"/>
        <v/>
      </c>
    </row>
    <row r="26" spans="1:6" x14ac:dyDescent="0.25">
      <c r="A26" s="230"/>
      <c r="B26" s="231"/>
      <c r="C26" s="228"/>
      <c r="D26" s="229"/>
      <c r="E26" s="6"/>
      <c r="F26" s="47" t="str">
        <f t="shared" si="1"/>
        <v/>
      </c>
    </row>
    <row r="27" spans="1:6" x14ac:dyDescent="0.25">
      <c r="A27" s="230"/>
      <c r="B27" s="231" t="s">
        <v>926</v>
      </c>
      <c r="C27" s="228" t="s">
        <v>925</v>
      </c>
      <c r="D27" s="229">
        <v>50</v>
      </c>
      <c r="E27" s="52"/>
      <c r="F27" s="47" t="str">
        <f t="shared" si="1"/>
        <v/>
      </c>
    </row>
    <row r="28" spans="1:6" x14ac:dyDescent="0.25">
      <c r="A28" s="230"/>
      <c r="B28" s="231"/>
      <c r="C28" s="228"/>
      <c r="D28" s="229"/>
      <c r="E28" s="308"/>
      <c r="F28" s="6"/>
    </row>
    <row r="29" spans="1:6" ht="25.5" x14ac:dyDescent="0.25">
      <c r="A29" s="230" t="s">
        <v>798</v>
      </c>
      <c r="B29" s="231" t="s">
        <v>800</v>
      </c>
      <c r="C29" s="228" t="s">
        <v>925</v>
      </c>
      <c r="D29" s="229">
        <v>650</v>
      </c>
      <c r="E29" s="52"/>
      <c r="F29" s="47" t="str">
        <f t="shared" ref="F29:F31" si="2">IF(E29="-","Rate Only",IF(E29="","",ROUND($D29*E29,2)))</f>
        <v/>
      </c>
    </row>
    <row r="30" spans="1:6" x14ac:dyDescent="0.25">
      <c r="A30" s="230"/>
      <c r="B30" s="231"/>
      <c r="C30" s="228"/>
      <c r="D30" s="229"/>
      <c r="E30" s="6"/>
      <c r="F30" s="47" t="str">
        <f t="shared" si="2"/>
        <v/>
      </c>
    </row>
    <row r="31" spans="1:6" ht="51" x14ac:dyDescent="0.25">
      <c r="A31" s="230">
        <v>61.06</v>
      </c>
      <c r="B31" s="231" t="s">
        <v>799</v>
      </c>
      <c r="C31" s="228" t="s">
        <v>928</v>
      </c>
      <c r="D31" s="229">
        <v>500</v>
      </c>
      <c r="E31" s="52"/>
      <c r="F31" s="47" t="str">
        <f t="shared" si="2"/>
        <v/>
      </c>
    </row>
    <row r="32" spans="1:6" x14ac:dyDescent="0.25">
      <c r="A32" s="234"/>
      <c r="B32" s="232"/>
      <c r="C32" s="235"/>
      <c r="D32" s="236"/>
      <c r="E32" s="6"/>
      <c r="F32" s="6"/>
    </row>
    <row r="33" spans="1:6" x14ac:dyDescent="0.25">
      <c r="A33" s="230">
        <v>61.08</v>
      </c>
      <c r="B33" s="231" t="s">
        <v>804</v>
      </c>
      <c r="C33" s="228"/>
      <c r="D33" s="229"/>
      <c r="E33" s="6"/>
      <c r="F33" s="6"/>
    </row>
    <row r="34" spans="1:6" x14ac:dyDescent="0.25">
      <c r="A34" s="230"/>
      <c r="B34" s="231"/>
      <c r="C34" s="228"/>
      <c r="D34" s="229"/>
      <c r="E34" s="6"/>
      <c r="F34" s="6"/>
    </row>
    <row r="35" spans="1:6" ht="25.5" x14ac:dyDescent="0.25">
      <c r="A35" s="230"/>
      <c r="B35" s="231" t="s">
        <v>929</v>
      </c>
      <c r="C35" s="228" t="s">
        <v>925</v>
      </c>
      <c r="D35" s="229">
        <v>10</v>
      </c>
      <c r="E35" s="52"/>
      <c r="F35" s="47" t="str">
        <f t="shared" ref="F35" si="3">IF(E35="-","Rate Only",IF(E35="","",ROUND($D35*E35,2)))</f>
        <v/>
      </c>
    </row>
    <row r="36" spans="1:6" x14ac:dyDescent="0.25">
      <c r="A36" s="279"/>
      <c r="B36" s="280"/>
      <c r="C36" s="385"/>
      <c r="D36" s="286"/>
      <c r="E36" s="14"/>
      <c r="F36" s="6"/>
    </row>
    <row r="37" spans="1:6" x14ac:dyDescent="0.25">
      <c r="A37" s="74"/>
      <c r="B37" s="33"/>
      <c r="C37" s="76"/>
      <c r="D37" s="76"/>
      <c r="E37" s="59"/>
      <c r="F37" s="59"/>
    </row>
    <row r="38" spans="1:6" x14ac:dyDescent="0.25">
      <c r="A38" s="77"/>
      <c r="B38" s="460" t="s">
        <v>33</v>
      </c>
      <c r="C38" s="461"/>
      <c r="D38" s="461"/>
      <c r="E38" s="462"/>
      <c r="F38" s="48" t="str">
        <f>IF(SUM(F6:F35)&gt;0,SUM(F6:F35)," ")</f>
        <v xml:space="preserve"> </v>
      </c>
    </row>
    <row r="39" spans="1:6" x14ac:dyDescent="0.25">
      <c r="A39" s="79"/>
      <c r="B39" s="35"/>
      <c r="C39" s="81"/>
      <c r="D39" s="81"/>
      <c r="E39" s="60"/>
      <c r="F39" s="60"/>
    </row>
    <row r="40" spans="1:6" x14ac:dyDescent="0.25">
      <c r="C40" s="85"/>
    </row>
    <row r="41" spans="1:6" x14ac:dyDescent="0.25">
      <c r="A41" s="16"/>
      <c r="B41" s="1"/>
      <c r="C41" s="1"/>
      <c r="D41" s="36"/>
      <c r="E41" s="3"/>
      <c r="F41" s="3"/>
    </row>
    <row r="42" spans="1:6" x14ac:dyDescent="0.25">
      <c r="A42" s="19" t="s">
        <v>0</v>
      </c>
      <c r="B42" s="4" t="s">
        <v>1</v>
      </c>
      <c r="C42" s="11" t="s">
        <v>2</v>
      </c>
      <c r="D42" s="13" t="s">
        <v>3</v>
      </c>
      <c r="E42" s="10" t="s">
        <v>4</v>
      </c>
      <c r="F42" s="10" t="s">
        <v>5</v>
      </c>
    </row>
    <row r="43" spans="1:6" x14ac:dyDescent="0.25">
      <c r="A43" s="18"/>
      <c r="B43" s="7"/>
      <c r="C43" s="7"/>
      <c r="D43" s="37"/>
      <c r="E43" s="9"/>
      <c r="F43" s="9"/>
    </row>
    <row r="44" spans="1:6" x14ac:dyDescent="0.25">
      <c r="A44" s="74"/>
      <c r="B44" s="64"/>
      <c r="C44" s="75"/>
      <c r="D44" s="76"/>
      <c r="E44" s="67"/>
      <c r="F44" s="67"/>
    </row>
    <row r="45" spans="1:6" x14ac:dyDescent="0.25">
      <c r="A45" s="77"/>
      <c r="B45" s="460" t="s">
        <v>34</v>
      </c>
      <c r="C45" s="461"/>
      <c r="D45" s="461"/>
      <c r="E45" s="462"/>
      <c r="F45" s="52" t="str">
        <f>F38</f>
        <v xml:space="preserve"> </v>
      </c>
    </row>
    <row r="46" spans="1:6" x14ac:dyDescent="0.25">
      <c r="A46" s="79"/>
      <c r="B46" s="70"/>
      <c r="C46" s="80"/>
      <c r="D46" s="81"/>
      <c r="E46" s="73"/>
      <c r="F46" s="73"/>
    </row>
    <row r="47" spans="1:6" ht="25.5" x14ac:dyDescent="0.25">
      <c r="A47" s="230"/>
      <c r="B47" s="231" t="s">
        <v>930</v>
      </c>
      <c r="C47" s="228" t="s">
        <v>925</v>
      </c>
      <c r="D47" s="229">
        <v>5</v>
      </c>
      <c r="E47" s="52"/>
      <c r="F47" s="47" t="str">
        <f t="shared" ref="F47" si="4">IF(E47="-","Rate Only",IF(E47="","",ROUND($D47*E47,2)))</f>
        <v/>
      </c>
    </row>
    <row r="48" spans="1:6" x14ac:dyDescent="0.25">
      <c r="A48" s="230"/>
      <c r="B48" s="231"/>
      <c r="C48" s="228"/>
      <c r="D48" s="229"/>
      <c r="E48" s="6"/>
      <c r="F48" s="6"/>
    </row>
    <row r="49" spans="1:6" x14ac:dyDescent="0.25">
      <c r="A49" s="230">
        <v>61.14</v>
      </c>
      <c r="B49" s="231" t="s">
        <v>817</v>
      </c>
      <c r="C49" s="275"/>
      <c r="D49" s="274"/>
      <c r="E49" s="6"/>
      <c r="F49" s="6"/>
    </row>
    <row r="50" spans="1:6" x14ac:dyDescent="0.25">
      <c r="A50" s="257"/>
      <c r="B50" s="257"/>
      <c r="C50" s="275"/>
      <c r="D50" s="274"/>
      <c r="E50" s="6"/>
      <c r="F50" s="6"/>
    </row>
    <row r="51" spans="1:6" ht="25.5" x14ac:dyDescent="0.25">
      <c r="A51" s="230"/>
      <c r="B51" s="231" t="s">
        <v>931</v>
      </c>
      <c r="C51" s="228" t="s">
        <v>695</v>
      </c>
      <c r="D51" s="229">
        <v>25</v>
      </c>
      <c r="E51" s="52"/>
      <c r="F51" s="47" t="str">
        <f t="shared" ref="F51:F54" si="5">IF(E51="-","Rate Only",IF(E51="","",ROUND($D51*E51,2)))</f>
        <v/>
      </c>
    </row>
    <row r="52" spans="1:6" x14ac:dyDescent="0.25">
      <c r="A52" s="230"/>
      <c r="B52" s="231"/>
      <c r="C52" s="228"/>
      <c r="D52" s="229"/>
      <c r="E52" s="6"/>
      <c r="F52" s="47" t="str">
        <f t="shared" si="5"/>
        <v/>
      </c>
    </row>
    <row r="53" spans="1:6" x14ac:dyDescent="0.25">
      <c r="A53" s="230" t="s">
        <v>820</v>
      </c>
      <c r="B53" s="230" t="s">
        <v>932</v>
      </c>
      <c r="C53" s="260"/>
      <c r="D53" s="236"/>
      <c r="E53" s="6"/>
      <c r="F53" s="47" t="str">
        <f t="shared" si="5"/>
        <v/>
      </c>
    </row>
    <row r="54" spans="1:6" x14ac:dyDescent="0.25">
      <c r="A54" s="230"/>
      <c r="B54" s="241" t="s">
        <v>933</v>
      </c>
      <c r="C54" s="246" t="s">
        <v>50</v>
      </c>
      <c r="D54" s="249">
        <v>1</v>
      </c>
      <c r="E54" s="102"/>
      <c r="F54" s="47" t="str">
        <f t="shared" si="5"/>
        <v/>
      </c>
    </row>
    <row r="55" spans="1:6" x14ac:dyDescent="0.25">
      <c r="A55" s="244"/>
      <c r="B55" s="244"/>
      <c r="C55" s="246"/>
      <c r="D55" s="249"/>
      <c r="E55" s="15"/>
      <c r="F55" s="6"/>
    </row>
    <row r="56" spans="1:6" ht="25.5" x14ac:dyDescent="0.25">
      <c r="A56" s="346" t="s">
        <v>1287</v>
      </c>
      <c r="B56" s="347" t="s">
        <v>826</v>
      </c>
      <c r="C56" s="283"/>
      <c r="D56" s="285"/>
      <c r="E56" s="15"/>
      <c r="F56" s="6"/>
    </row>
    <row r="57" spans="1:6" x14ac:dyDescent="0.25">
      <c r="A57" s="295"/>
      <c r="B57" s="280"/>
      <c r="C57" s="283"/>
      <c r="D57" s="285"/>
      <c r="E57" s="15"/>
      <c r="F57" s="6"/>
    </row>
    <row r="58" spans="1:6" x14ac:dyDescent="0.25">
      <c r="A58" s="230">
        <v>62.02</v>
      </c>
      <c r="B58" s="280" t="s">
        <v>827</v>
      </c>
      <c r="C58" s="283"/>
      <c r="D58" s="285"/>
      <c r="E58" s="15"/>
      <c r="F58" s="6"/>
    </row>
    <row r="59" spans="1:6" x14ac:dyDescent="0.25">
      <c r="A59" s="230"/>
      <c r="B59" s="231"/>
      <c r="C59" s="278"/>
      <c r="D59" s="285"/>
      <c r="E59" s="15"/>
      <c r="F59" s="6"/>
    </row>
    <row r="60" spans="1:6" x14ac:dyDescent="0.25">
      <c r="A60" s="230"/>
      <c r="B60" s="231" t="s">
        <v>828</v>
      </c>
      <c r="C60" s="278"/>
      <c r="D60" s="229"/>
      <c r="E60" s="6"/>
      <c r="F60" s="6"/>
    </row>
    <row r="61" spans="1:6" x14ac:dyDescent="0.25">
      <c r="A61" s="230"/>
      <c r="B61" s="231" t="s">
        <v>934</v>
      </c>
      <c r="C61" s="278" t="s">
        <v>695</v>
      </c>
      <c r="D61" s="229">
        <v>110</v>
      </c>
      <c r="E61" s="52"/>
      <c r="F61" s="47" t="str">
        <f t="shared" ref="F61:F69" si="6">IF(E61="-","Rate Only",IF(E61="","",ROUND($D61*E61,2)))</f>
        <v/>
      </c>
    </row>
    <row r="62" spans="1:6" x14ac:dyDescent="0.25">
      <c r="A62" s="230"/>
      <c r="B62" s="231" t="s">
        <v>978</v>
      </c>
      <c r="C62" s="278" t="s">
        <v>695</v>
      </c>
      <c r="D62" s="229">
        <v>30</v>
      </c>
      <c r="E62" s="52"/>
      <c r="F62" s="47" t="str">
        <f t="shared" si="6"/>
        <v/>
      </c>
    </row>
    <row r="63" spans="1:6" ht="25.5" x14ac:dyDescent="0.25">
      <c r="A63" s="230"/>
      <c r="B63" s="231" t="s">
        <v>1186</v>
      </c>
      <c r="C63" s="278" t="s">
        <v>695</v>
      </c>
      <c r="D63" s="229">
        <v>5</v>
      </c>
      <c r="E63" s="52"/>
      <c r="F63" s="47" t="str">
        <f t="shared" si="6"/>
        <v/>
      </c>
    </row>
    <row r="64" spans="1:6" x14ac:dyDescent="0.25">
      <c r="A64" s="230"/>
      <c r="B64" s="231" t="s">
        <v>937</v>
      </c>
      <c r="C64" s="278" t="s">
        <v>695</v>
      </c>
      <c r="D64" s="229">
        <v>15</v>
      </c>
      <c r="E64" s="52"/>
      <c r="F64" s="47" t="str">
        <f t="shared" si="6"/>
        <v/>
      </c>
    </row>
    <row r="65" spans="1:6" x14ac:dyDescent="0.25">
      <c r="A65" s="230"/>
      <c r="B65" s="231"/>
      <c r="C65" s="278"/>
      <c r="D65" s="229"/>
      <c r="E65" s="6"/>
      <c r="F65" s="47" t="str">
        <f t="shared" si="6"/>
        <v/>
      </c>
    </row>
    <row r="66" spans="1:6" x14ac:dyDescent="0.25">
      <c r="A66" s="230"/>
      <c r="B66" s="231" t="s">
        <v>833</v>
      </c>
      <c r="C66" s="278"/>
      <c r="D66" s="229"/>
      <c r="E66" s="6"/>
      <c r="F66" s="47" t="str">
        <f t="shared" si="6"/>
        <v/>
      </c>
    </row>
    <row r="67" spans="1:6" x14ac:dyDescent="0.25">
      <c r="A67" s="230"/>
      <c r="B67" s="231" t="s">
        <v>934</v>
      </c>
      <c r="C67" s="278" t="s">
        <v>695</v>
      </c>
      <c r="D67" s="229">
        <v>90</v>
      </c>
      <c r="E67" s="52"/>
      <c r="F67" s="47" t="str">
        <f t="shared" si="6"/>
        <v/>
      </c>
    </row>
    <row r="68" spans="1:6" x14ac:dyDescent="0.25">
      <c r="A68" s="230"/>
      <c r="B68" s="231" t="s">
        <v>978</v>
      </c>
      <c r="C68" s="278" t="s">
        <v>695</v>
      </c>
      <c r="D68" s="229">
        <v>35</v>
      </c>
      <c r="E68" s="52"/>
      <c r="F68" s="47" t="str">
        <f t="shared" si="6"/>
        <v/>
      </c>
    </row>
    <row r="69" spans="1:6" ht="25.5" x14ac:dyDescent="0.25">
      <c r="A69" s="230"/>
      <c r="B69" s="231" t="s">
        <v>1186</v>
      </c>
      <c r="C69" s="278" t="s">
        <v>695</v>
      </c>
      <c r="D69" s="229">
        <v>5</v>
      </c>
      <c r="E69" s="52"/>
      <c r="F69" s="47" t="str">
        <f t="shared" si="6"/>
        <v/>
      </c>
    </row>
    <row r="70" spans="1:6" x14ac:dyDescent="0.25">
      <c r="A70" s="232"/>
      <c r="B70" s="232"/>
      <c r="C70" s="235"/>
      <c r="D70" s="236"/>
      <c r="E70" s="6"/>
      <c r="F70" s="6"/>
    </row>
    <row r="71" spans="1:6" x14ac:dyDescent="0.25">
      <c r="A71" s="230">
        <v>62.03</v>
      </c>
      <c r="B71" s="231" t="s">
        <v>836</v>
      </c>
      <c r="C71" s="278"/>
      <c r="D71" s="229"/>
      <c r="E71" s="6"/>
      <c r="F71" s="6"/>
    </row>
    <row r="72" spans="1:6" x14ac:dyDescent="0.25">
      <c r="A72" s="230"/>
      <c r="B72" s="231"/>
      <c r="C72" s="278"/>
      <c r="D72" s="229"/>
      <c r="E72" s="6"/>
      <c r="F72" s="6"/>
    </row>
    <row r="73" spans="1:6" x14ac:dyDescent="0.25">
      <c r="A73" s="230"/>
      <c r="B73" s="231" t="s">
        <v>833</v>
      </c>
      <c r="C73" s="278"/>
      <c r="D73" s="229"/>
      <c r="E73" s="6"/>
      <c r="F73" s="6"/>
    </row>
    <row r="74" spans="1:6" x14ac:dyDescent="0.25">
      <c r="A74" s="230"/>
      <c r="B74" s="231" t="s">
        <v>938</v>
      </c>
      <c r="C74" s="278" t="s">
        <v>695</v>
      </c>
      <c r="D74" s="229">
        <v>50</v>
      </c>
      <c r="E74" s="52"/>
      <c r="F74" s="47" t="str">
        <f t="shared" ref="F74" si="7">IF(E74="-","Rate Only",IF(E74="","",ROUND($D74*E74,2)))</f>
        <v/>
      </c>
    </row>
    <row r="75" spans="1:6" x14ac:dyDescent="0.25">
      <c r="A75" s="230"/>
      <c r="B75" s="231"/>
      <c r="C75" s="281"/>
      <c r="D75" s="229"/>
      <c r="E75" s="6"/>
      <c r="F75" s="6"/>
    </row>
    <row r="76" spans="1:6" x14ac:dyDescent="0.25">
      <c r="A76" s="230" t="s">
        <v>838</v>
      </c>
      <c r="B76" s="231" t="s">
        <v>839</v>
      </c>
      <c r="C76" s="278"/>
      <c r="D76" s="229"/>
      <c r="E76" s="6"/>
      <c r="F76" s="6"/>
    </row>
    <row r="77" spans="1:6" x14ac:dyDescent="0.25">
      <c r="A77" s="257"/>
      <c r="B77" s="257"/>
      <c r="C77" s="278"/>
      <c r="D77" s="229"/>
      <c r="E77" s="6"/>
      <c r="F77" s="6"/>
    </row>
    <row r="78" spans="1:6" x14ac:dyDescent="0.25">
      <c r="A78" s="257"/>
      <c r="B78" s="231" t="s">
        <v>833</v>
      </c>
      <c r="C78" s="278"/>
      <c r="D78" s="229"/>
      <c r="E78" s="6"/>
      <c r="F78" s="6"/>
    </row>
    <row r="79" spans="1:6" x14ac:dyDescent="0.25">
      <c r="A79" s="257"/>
      <c r="B79" s="231" t="s">
        <v>938</v>
      </c>
      <c r="C79" s="278" t="s">
        <v>695</v>
      </c>
      <c r="D79" s="229">
        <v>20</v>
      </c>
      <c r="E79" s="52"/>
      <c r="F79" s="47" t="str">
        <f t="shared" ref="F79:F81" si="8">IF(E79="-","Rate Only",IF(E79="","",ROUND($D79*E79,2)))</f>
        <v/>
      </c>
    </row>
    <row r="80" spans="1:6" x14ac:dyDescent="0.25">
      <c r="A80" s="257"/>
      <c r="B80" s="257"/>
      <c r="C80" s="278"/>
      <c r="D80" s="229"/>
      <c r="E80" s="6"/>
      <c r="F80" s="47" t="str">
        <f t="shared" si="8"/>
        <v/>
      </c>
    </row>
    <row r="81" spans="1:6" ht="25.5" x14ac:dyDescent="0.25">
      <c r="A81" s="230">
        <v>62.06</v>
      </c>
      <c r="B81" s="231" t="s">
        <v>939</v>
      </c>
      <c r="C81" s="278" t="s">
        <v>695</v>
      </c>
      <c r="D81" s="229">
        <v>5</v>
      </c>
      <c r="E81" s="52"/>
      <c r="F81" s="47" t="str">
        <f t="shared" si="8"/>
        <v/>
      </c>
    </row>
    <row r="82" spans="1:6" x14ac:dyDescent="0.25">
      <c r="A82" s="74"/>
      <c r="B82" s="33"/>
      <c r="C82" s="76"/>
      <c r="D82" s="76"/>
      <c r="E82" s="59"/>
      <c r="F82" s="59"/>
    </row>
    <row r="83" spans="1:6" x14ac:dyDescent="0.25">
      <c r="A83" s="77"/>
      <c r="B83" s="460" t="s">
        <v>33</v>
      </c>
      <c r="C83" s="461"/>
      <c r="D83" s="461"/>
      <c r="E83" s="462"/>
      <c r="F83" s="48" t="str">
        <f>IF(SUM(F44:F81)&gt;0,SUM(F44:F81)," ")</f>
        <v xml:space="preserve"> </v>
      </c>
    </row>
    <row r="84" spans="1:6" x14ac:dyDescent="0.25">
      <c r="A84" s="79"/>
      <c r="B84" s="35"/>
      <c r="C84" s="81"/>
      <c r="D84" s="81"/>
      <c r="E84" s="60"/>
      <c r="F84" s="60"/>
    </row>
    <row r="85" spans="1:6" x14ac:dyDescent="0.25">
      <c r="C85" s="85"/>
    </row>
    <row r="86" spans="1:6" x14ac:dyDescent="0.25">
      <c r="A86" s="16"/>
      <c r="B86" s="1"/>
      <c r="C86" s="1"/>
      <c r="D86" s="36"/>
      <c r="E86" s="3"/>
      <c r="F86" s="3"/>
    </row>
    <row r="87" spans="1:6" x14ac:dyDescent="0.25">
      <c r="A87" s="19" t="s">
        <v>0</v>
      </c>
      <c r="B87" s="4" t="s">
        <v>1</v>
      </c>
      <c r="C87" s="11" t="s">
        <v>2</v>
      </c>
      <c r="D87" s="13" t="s">
        <v>3</v>
      </c>
      <c r="E87" s="10" t="s">
        <v>4</v>
      </c>
      <c r="F87" s="10" t="s">
        <v>5</v>
      </c>
    </row>
    <row r="88" spans="1:6" x14ac:dyDescent="0.25">
      <c r="A88" s="18"/>
      <c r="B88" s="7"/>
      <c r="C88" s="7"/>
      <c r="D88" s="37"/>
      <c r="E88" s="9"/>
      <c r="F88" s="9"/>
    </row>
    <row r="89" spans="1:6" x14ac:dyDescent="0.25">
      <c r="A89" s="74"/>
      <c r="B89" s="64"/>
      <c r="C89" s="75"/>
      <c r="D89" s="76"/>
      <c r="E89" s="67"/>
      <c r="F89" s="67"/>
    </row>
    <row r="90" spans="1:6" x14ac:dyDescent="0.25">
      <c r="A90" s="77"/>
      <c r="B90" s="460" t="s">
        <v>34</v>
      </c>
      <c r="C90" s="461"/>
      <c r="D90" s="461"/>
      <c r="E90" s="462"/>
      <c r="F90" s="52" t="str">
        <f>F83</f>
        <v xml:space="preserve"> </v>
      </c>
    </row>
    <row r="91" spans="1:6" x14ac:dyDescent="0.25">
      <c r="A91" s="79"/>
      <c r="B91" s="70"/>
      <c r="C91" s="80"/>
      <c r="D91" s="81"/>
      <c r="E91" s="73"/>
      <c r="F91" s="73"/>
    </row>
    <row r="92" spans="1:6" x14ac:dyDescent="0.25">
      <c r="A92" s="335" t="s">
        <v>1288</v>
      </c>
      <c r="B92" s="386" t="s">
        <v>844</v>
      </c>
      <c r="C92" s="276"/>
      <c r="D92" s="229"/>
      <c r="E92" s="12"/>
      <c r="F92" s="6"/>
    </row>
    <row r="93" spans="1:6" x14ac:dyDescent="0.25">
      <c r="A93" s="277"/>
      <c r="B93" s="231"/>
      <c r="C93" s="231"/>
      <c r="D93" s="229"/>
      <c r="E93" s="15"/>
      <c r="F93" s="6"/>
    </row>
    <row r="94" spans="1:6" x14ac:dyDescent="0.25">
      <c r="A94" s="230">
        <v>63.01</v>
      </c>
      <c r="B94" s="231" t="s">
        <v>845</v>
      </c>
      <c r="C94" s="278"/>
      <c r="D94" s="229"/>
      <c r="E94" s="15"/>
      <c r="F94" s="6"/>
    </row>
    <row r="95" spans="1:6" x14ac:dyDescent="0.25">
      <c r="A95" s="230"/>
      <c r="B95" s="231"/>
      <c r="C95" s="278"/>
      <c r="D95" s="229"/>
      <c r="E95" s="15"/>
      <c r="F95" s="6"/>
    </row>
    <row r="96" spans="1:6" x14ac:dyDescent="0.25">
      <c r="A96" s="230"/>
      <c r="B96" s="231" t="s">
        <v>940</v>
      </c>
      <c r="C96" s="278"/>
      <c r="D96" s="229"/>
      <c r="E96" s="15"/>
      <c r="F96" s="6"/>
    </row>
    <row r="97" spans="1:6" x14ac:dyDescent="0.25">
      <c r="A97" s="230"/>
      <c r="B97" s="231" t="s">
        <v>847</v>
      </c>
      <c r="C97" s="278" t="s">
        <v>173</v>
      </c>
      <c r="D97" s="229">
        <v>0.2</v>
      </c>
      <c r="E97" s="52"/>
      <c r="F97" s="47" t="str">
        <f t="shared" ref="F97:F111" si="9">IF(E97="-","Rate Only",IF(E97="","",ROUND($D97*E97,2)))</f>
        <v/>
      </c>
    </row>
    <row r="98" spans="1:6" x14ac:dyDescent="0.25">
      <c r="A98" s="230"/>
      <c r="B98" s="231" t="s">
        <v>941</v>
      </c>
      <c r="C98" s="278" t="s">
        <v>173</v>
      </c>
      <c r="D98" s="229">
        <v>6</v>
      </c>
      <c r="E98" s="52"/>
      <c r="F98" s="47" t="str">
        <f t="shared" si="9"/>
        <v/>
      </c>
    </row>
    <row r="99" spans="1:6" x14ac:dyDescent="0.25">
      <c r="A99" s="230"/>
      <c r="B99" s="231"/>
      <c r="C99" s="278"/>
      <c r="D99" s="229"/>
      <c r="E99" s="6"/>
      <c r="F99" s="47" t="str">
        <f t="shared" si="9"/>
        <v/>
      </c>
    </row>
    <row r="100" spans="1:6" x14ac:dyDescent="0.25">
      <c r="A100" s="230"/>
      <c r="B100" s="231" t="s">
        <v>979</v>
      </c>
      <c r="C100" s="278"/>
      <c r="D100" s="229"/>
      <c r="E100" s="6"/>
      <c r="F100" s="47" t="str">
        <f t="shared" si="9"/>
        <v/>
      </c>
    </row>
    <row r="101" spans="1:6" x14ac:dyDescent="0.25">
      <c r="A101" s="230"/>
      <c r="B101" s="231" t="s">
        <v>847</v>
      </c>
      <c r="C101" s="278" t="s">
        <v>173</v>
      </c>
      <c r="D101" s="229">
        <v>0.1</v>
      </c>
      <c r="E101" s="52"/>
      <c r="F101" s="47" t="str">
        <f t="shared" si="9"/>
        <v/>
      </c>
    </row>
    <row r="102" spans="1:6" x14ac:dyDescent="0.25">
      <c r="A102" s="230"/>
      <c r="B102" s="231" t="s">
        <v>941</v>
      </c>
      <c r="C102" s="278" t="s">
        <v>173</v>
      </c>
      <c r="D102" s="229">
        <v>1.5</v>
      </c>
      <c r="E102" s="52"/>
      <c r="F102" s="47" t="str">
        <f t="shared" si="9"/>
        <v/>
      </c>
    </row>
    <row r="103" spans="1:6" x14ac:dyDescent="0.25">
      <c r="A103" s="230"/>
      <c r="B103" s="231"/>
      <c r="C103" s="278"/>
      <c r="D103" s="229"/>
      <c r="E103" s="6"/>
      <c r="F103" s="47" t="str">
        <f t="shared" si="9"/>
        <v/>
      </c>
    </row>
    <row r="104" spans="1:6" ht="25.5" x14ac:dyDescent="0.25">
      <c r="A104" s="230"/>
      <c r="B104" s="231" t="s">
        <v>1187</v>
      </c>
      <c r="C104" s="278"/>
      <c r="D104" s="229"/>
      <c r="E104" s="6"/>
      <c r="F104" s="47" t="str">
        <f t="shared" si="9"/>
        <v/>
      </c>
    </row>
    <row r="105" spans="1:6" x14ac:dyDescent="0.25">
      <c r="A105" s="230"/>
      <c r="B105" s="231" t="s">
        <v>847</v>
      </c>
      <c r="C105" s="278" t="s">
        <v>173</v>
      </c>
      <c r="D105" s="229">
        <v>0.1</v>
      </c>
      <c r="E105" s="52"/>
      <c r="F105" s="47" t="str">
        <f t="shared" si="9"/>
        <v/>
      </c>
    </row>
    <row r="106" spans="1:6" x14ac:dyDescent="0.25">
      <c r="A106" s="230"/>
      <c r="B106" s="231" t="s">
        <v>941</v>
      </c>
      <c r="C106" s="278" t="s">
        <v>173</v>
      </c>
      <c r="D106" s="229">
        <v>0.5</v>
      </c>
      <c r="E106" s="52"/>
      <c r="F106" s="47" t="str">
        <f t="shared" si="9"/>
        <v/>
      </c>
    </row>
    <row r="107" spans="1:6" x14ac:dyDescent="0.25">
      <c r="A107" s="230"/>
      <c r="B107" s="231"/>
      <c r="C107" s="278"/>
      <c r="D107" s="229"/>
      <c r="E107" s="6"/>
      <c r="F107" s="47" t="str">
        <f t="shared" si="9"/>
        <v/>
      </c>
    </row>
    <row r="108" spans="1:6" x14ac:dyDescent="0.25">
      <c r="A108" s="230"/>
      <c r="B108" s="231" t="s">
        <v>944</v>
      </c>
      <c r="C108" s="278"/>
      <c r="D108" s="229"/>
      <c r="E108" s="6"/>
      <c r="F108" s="47" t="str">
        <f t="shared" si="9"/>
        <v/>
      </c>
    </row>
    <row r="109" spans="1:6" x14ac:dyDescent="0.25">
      <c r="A109" s="230"/>
      <c r="B109" s="231" t="s">
        <v>847</v>
      </c>
      <c r="C109" s="278" t="s">
        <v>173</v>
      </c>
      <c r="D109" s="229">
        <v>0.1</v>
      </c>
      <c r="E109" s="52"/>
      <c r="F109" s="47" t="str">
        <f t="shared" si="9"/>
        <v/>
      </c>
    </row>
    <row r="110" spans="1:6" x14ac:dyDescent="0.25">
      <c r="A110" s="230"/>
      <c r="B110" s="231" t="s">
        <v>941</v>
      </c>
      <c r="C110" s="278" t="s">
        <v>173</v>
      </c>
      <c r="D110" s="229">
        <v>0.1</v>
      </c>
      <c r="E110" s="52"/>
      <c r="F110" s="47" t="str">
        <f t="shared" si="9"/>
        <v/>
      </c>
    </row>
    <row r="111" spans="1:6" ht="25.5" x14ac:dyDescent="0.25">
      <c r="A111" s="230"/>
      <c r="B111" s="231" t="s">
        <v>945</v>
      </c>
      <c r="C111" s="278" t="s">
        <v>361</v>
      </c>
      <c r="D111" s="229">
        <v>300</v>
      </c>
      <c r="E111" s="52"/>
      <c r="F111" s="47" t="str">
        <f t="shared" si="9"/>
        <v/>
      </c>
    </row>
    <row r="112" spans="1:6" x14ac:dyDescent="0.25">
      <c r="A112" s="230"/>
      <c r="B112" s="231"/>
      <c r="C112" s="278"/>
      <c r="D112" s="229"/>
      <c r="E112" s="6"/>
      <c r="F112" s="6"/>
    </row>
    <row r="113" spans="1:6" x14ac:dyDescent="0.25">
      <c r="A113" s="230" t="s">
        <v>946</v>
      </c>
      <c r="B113" s="231" t="s">
        <v>947</v>
      </c>
      <c r="C113" s="278"/>
      <c r="D113" s="229"/>
      <c r="E113" s="6"/>
      <c r="F113" s="6"/>
    </row>
    <row r="114" spans="1:6" x14ac:dyDescent="0.25">
      <c r="A114" s="230"/>
      <c r="B114" s="231"/>
      <c r="C114" s="278"/>
      <c r="D114" s="229"/>
      <c r="E114" s="6"/>
      <c r="F114" s="6"/>
    </row>
    <row r="115" spans="1:6" ht="38.25" x14ac:dyDescent="0.25">
      <c r="A115" s="230"/>
      <c r="B115" s="231" t="s">
        <v>977</v>
      </c>
      <c r="C115" s="278" t="s">
        <v>361</v>
      </c>
      <c r="D115" s="229">
        <v>15</v>
      </c>
      <c r="E115" s="52"/>
      <c r="F115" s="47" t="str">
        <f t="shared" ref="F115" si="10">IF(E115="-","Rate Only",IF(E115="","",ROUND($D115*E115,2)))</f>
        <v/>
      </c>
    </row>
    <row r="116" spans="1:6" x14ac:dyDescent="0.25">
      <c r="A116" s="232"/>
      <c r="B116" s="232"/>
      <c r="C116" s="235"/>
      <c r="D116" s="236"/>
      <c r="E116" s="6"/>
      <c r="F116" s="6"/>
    </row>
    <row r="117" spans="1:6" x14ac:dyDescent="0.25">
      <c r="A117" s="337" t="s">
        <v>1289</v>
      </c>
      <c r="B117" s="332" t="s">
        <v>858</v>
      </c>
      <c r="C117" s="228"/>
      <c r="D117" s="229"/>
      <c r="E117" s="6"/>
      <c r="F117" s="6"/>
    </row>
    <row r="118" spans="1:6" x14ac:dyDescent="0.25">
      <c r="A118" s="287"/>
      <c r="B118" s="227"/>
      <c r="C118" s="228"/>
      <c r="D118" s="229"/>
      <c r="E118" s="6"/>
      <c r="F118" s="6"/>
    </row>
    <row r="119" spans="1:6" x14ac:dyDescent="0.25">
      <c r="A119" s="230" t="s">
        <v>859</v>
      </c>
      <c r="B119" s="230" t="s">
        <v>860</v>
      </c>
      <c r="C119" s="288"/>
      <c r="D119" s="229"/>
      <c r="E119" s="6"/>
      <c r="F119" s="6"/>
    </row>
    <row r="120" spans="1:6" x14ac:dyDescent="0.25">
      <c r="A120" s="230"/>
      <c r="B120" s="230"/>
      <c r="C120" s="288"/>
      <c r="D120" s="229"/>
      <c r="E120" s="6"/>
      <c r="F120" s="6"/>
    </row>
    <row r="121" spans="1:6" x14ac:dyDescent="0.25">
      <c r="A121" s="230"/>
      <c r="B121" s="234" t="s">
        <v>861</v>
      </c>
      <c r="C121" s="288"/>
      <c r="D121" s="229"/>
      <c r="E121" s="6"/>
      <c r="F121" s="6"/>
    </row>
    <row r="122" spans="1:6" x14ac:dyDescent="0.25">
      <c r="A122" s="230"/>
      <c r="B122" s="230"/>
      <c r="C122" s="288"/>
      <c r="D122" s="229"/>
      <c r="E122" s="6"/>
      <c r="F122" s="6"/>
    </row>
    <row r="123" spans="1:6" x14ac:dyDescent="0.25">
      <c r="A123" s="230"/>
      <c r="B123" s="234" t="s">
        <v>949</v>
      </c>
      <c r="C123" s="288" t="s">
        <v>925</v>
      </c>
      <c r="D123" s="229">
        <v>65</v>
      </c>
      <c r="E123" s="52"/>
      <c r="F123" s="47" t="str">
        <f t="shared" ref="F123:F126" si="11">IF(E123="-","Rate Only",IF(E123="","",ROUND($D123*E123,2)))</f>
        <v/>
      </c>
    </row>
    <row r="124" spans="1:6" x14ac:dyDescent="0.25">
      <c r="A124" s="230"/>
      <c r="B124" s="234" t="s">
        <v>980</v>
      </c>
      <c r="C124" s="288" t="s">
        <v>925</v>
      </c>
      <c r="D124" s="229">
        <v>10</v>
      </c>
      <c r="E124" s="52"/>
      <c r="F124" s="47" t="str">
        <f t="shared" si="11"/>
        <v/>
      </c>
    </row>
    <row r="125" spans="1:6" ht="25.5" x14ac:dyDescent="0.25">
      <c r="A125" s="230"/>
      <c r="B125" s="230" t="s">
        <v>1188</v>
      </c>
      <c r="C125" s="288" t="s">
        <v>925</v>
      </c>
      <c r="D125" s="229">
        <v>3</v>
      </c>
      <c r="E125" s="52"/>
      <c r="F125" s="47" t="str">
        <f t="shared" si="11"/>
        <v/>
      </c>
    </row>
    <row r="126" spans="1:6" ht="25.5" x14ac:dyDescent="0.25">
      <c r="A126" s="230"/>
      <c r="B126" s="230" t="s">
        <v>951</v>
      </c>
      <c r="C126" s="288" t="s">
        <v>925</v>
      </c>
      <c r="D126" s="229">
        <v>7</v>
      </c>
      <c r="E126" s="52"/>
      <c r="F126" s="47" t="str">
        <f t="shared" si="11"/>
        <v/>
      </c>
    </row>
    <row r="127" spans="1:6" x14ac:dyDescent="0.25">
      <c r="A127" s="74"/>
      <c r="B127" s="33"/>
      <c r="C127" s="76"/>
      <c r="D127" s="76"/>
      <c r="E127" s="59"/>
      <c r="F127" s="59"/>
    </row>
    <row r="128" spans="1:6" x14ac:dyDescent="0.25">
      <c r="A128" s="77"/>
      <c r="B128" s="460" t="s">
        <v>33</v>
      </c>
      <c r="C128" s="461"/>
      <c r="D128" s="461"/>
      <c r="E128" s="462"/>
      <c r="F128" s="48" t="str">
        <f>IF(SUM(F89:F126)&gt;0,SUM(F89:F126)," ")</f>
        <v xml:space="preserve"> </v>
      </c>
    </row>
    <row r="129" spans="1:6" x14ac:dyDescent="0.25">
      <c r="A129" s="79"/>
      <c r="B129" s="35"/>
      <c r="C129" s="81"/>
      <c r="D129" s="81"/>
      <c r="E129" s="60"/>
      <c r="F129" s="60"/>
    </row>
    <row r="130" spans="1:6" x14ac:dyDescent="0.25">
      <c r="C130" s="85"/>
    </row>
    <row r="131" spans="1:6" x14ac:dyDescent="0.25">
      <c r="A131" s="16"/>
      <c r="B131" s="1"/>
      <c r="C131" s="1"/>
      <c r="D131" s="36"/>
      <c r="E131" s="3"/>
      <c r="F131" s="3"/>
    </row>
    <row r="132" spans="1:6" x14ac:dyDescent="0.25">
      <c r="A132" s="19" t="s">
        <v>0</v>
      </c>
      <c r="B132" s="4" t="s">
        <v>1</v>
      </c>
      <c r="C132" s="11" t="s">
        <v>2</v>
      </c>
      <c r="D132" s="13" t="s">
        <v>3</v>
      </c>
      <c r="E132" s="10" t="s">
        <v>4</v>
      </c>
      <c r="F132" s="10" t="s">
        <v>5</v>
      </c>
    </row>
    <row r="133" spans="1:6" x14ac:dyDescent="0.25">
      <c r="A133" s="18"/>
      <c r="B133" s="7"/>
      <c r="C133" s="7"/>
      <c r="D133" s="37"/>
      <c r="E133" s="9"/>
      <c r="F133" s="9"/>
    </row>
    <row r="134" spans="1:6" x14ac:dyDescent="0.25">
      <c r="A134" s="74"/>
      <c r="B134" s="64"/>
      <c r="C134" s="75"/>
      <c r="D134" s="76"/>
      <c r="E134" s="67"/>
      <c r="F134" s="67"/>
    </row>
    <row r="135" spans="1:6" x14ac:dyDescent="0.25">
      <c r="A135" s="77"/>
      <c r="B135" s="460" t="s">
        <v>34</v>
      </c>
      <c r="C135" s="461"/>
      <c r="D135" s="461"/>
      <c r="E135" s="462"/>
      <c r="F135" s="52" t="str">
        <f>F128</f>
        <v xml:space="preserve"> </v>
      </c>
    </row>
    <row r="136" spans="1:6" x14ac:dyDescent="0.25">
      <c r="A136" s="79"/>
      <c r="B136" s="70"/>
      <c r="C136" s="80"/>
      <c r="D136" s="81"/>
      <c r="E136" s="73"/>
      <c r="F136" s="73"/>
    </row>
    <row r="137" spans="1:6" ht="25.5" x14ac:dyDescent="0.25">
      <c r="A137" s="232" t="s">
        <v>952</v>
      </c>
      <c r="B137" s="232" t="s">
        <v>953</v>
      </c>
      <c r="C137" s="239"/>
      <c r="D137" s="229"/>
      <c r="E137" s="12"/>
      <c r="F137" s="6"/>
    </row>
    <row r="138" spans="1:6" x14ac:dyDescent="0.25">
      <c r="A138" s="232"/>
      <c r="B138" s="232"/>
      <c r="C138" s="239"/>
      <c r="D138" s="229"/>
      <c r="E138" s="15"/>
      <c r="F138" s="6"/>
    </row>
    <row r="139" spans="1:6" ht="25.5" x14ac:dyDescent="0.25">
      <c r="A139" s="232"/>
      <c r="B139" s="232" t="s">
        <v>1312</v>
      </c>
      <c r="C139" s="252" t="s">
        <v>15</v>
      </c>
      <c r="D139" s="229">
        <v>2</v>
      </c>
      <c r="E139" s="52"/>
      <c r="F139" s="47" t="str">
        <f t="shared" ref="F139:F148" si="12">IF(E139="-","Rate Only",IF(E139="","",ROUND($D139*E139,2)))</f>
        <v/>
      </c>
    </row>
    <row r="140" spans="1:6" x14ac:dyDescent="0.25">
      <c r="A140" s="230"/>
      <c r="B140" s="230"/>
      <c r="C140" s="288"/>
      <c r="D140" s="229"/>
      <c r="E140" s="6"/>
      <c r="F140" s="47" t="str">
        <f t="shared" si="12"/>
        <v/>
      </c>
    </row>
    <row r="141" spans="1:6" ht="25.5" x14ac:dyDescent="0.25">
      <c r="A141" s="230">
        <v>64.03</v>
      </c>
      <c r="B141" s="230" t="s">
        <v>954</v>
      </c>
      <c r="C141" s="288"/>
      <c r="D141" s="229"/>
      <c r="E141" s="6"/>
      <c r="F141" s="47" t="str">
        <f t="shared" si="12"/>
        <v/>
      </c>
    </row>
    <row r="142" spans="1:6" x14ac:dyDescent="0.25">
      <c r="A142" s="230"/>
      <c r="B142" s="230"/>
      <c r="C142" s="288"/>
      <c r="D142" s="229"/>
      <c r="E142" s="6"/>
      <c r="F142" s="47" t="str">
        <f t="shared" si="12"/>
        <v/>
      </c>
    </row>
    <row r="143" spans="1:6" x14ac:dyDescent="0.25">
      <c r="A143" s="230"/>
      <c r="B143" s="232" t="s">
        <v>955</v>
      </c>
      <c r="C143" s="252" t="s">
        <v>15</v>
      </c>
      <c r="D143" s="229">
        <v>2</v>
      </c>
      <c r="E143" s="52"/>
      <c r="F143" s="47" t="str">
        <f t="shared" si="12"/>
        <v/>
      </c>
    </row>
    <row r="144" spans="1:6" x14ac:dyDescent="0.25">
      <c r="A144" s="230"/>
      <c r="B144" s="230"/>
      <c r="C144" s="288"/>
      <c r="D144" s="229"/>
      <c r="E144" s="6"/>
      <c r="F144" s="47" t="str">
        <f t="shared" si="12"/>
        <v/>
      </c>
    </row>
    <row r="145" spans="1:6" x14ac:dyDescent="0.25">
      <c r="A145" s="230" t="s">
        <v>956</v>
      </c>
      <c r="B145" s="230" t="s">
        <v>869</v>
      </c>
      <c r="C145" s="288"/>
      <c r="D145" s="229"/>
      <c r="E145" s="6"/>
      <c r="F145" s="47" t="str">
        <f t="shared" si="12"/>
        <v/>
      </c>
    </row>
    <row r="146" spans="1:6" x14ac:dyDescent="0.25">
      <c r="A146" s="230"/>
      <c r="B146" s="230"/>
      <c r="C146" s="288"/>
      <c r="D146" s="229"/>
      <c r="E146" s="6"/>
      <c r="F146" s="47" t="str">
        <f t="shared" si="12"/>
        <v/>
      </c>
    </row>
    <row r="147" spans="1:6" x14ac:dyDescent="0.25">
      <c r="A147" s="230"/>
      <c r="B147" s="230" t="s">
        <v>957</v>
      </c>
      <c r="C147" s="288"/>
      <c r="D147" s="229"/>
      <c r="E147" s="6"/>
      <c r="F147" s="47" t="str">
        <f t="shared" si="12"/>
        <v/>
      </c>
    </row>
    <row r="148" spans="1:6" x14ac:dyDescent="0.25">
      <c r="A148" s="230"/>
      <c r="B148" s="230" t="s">
        <v>958</v>
      </c>
      <c r="C148" s="228" t="s">
        <v>961</v>
      </c>
      <c r="D148" s="229">
        <v>20</v>
      </c>
      <c r="E148" s="52"/>
      <c r="F148" s="47" t="str">
        <f t="shared" si="12"/>
        <v/>
      </c>
    </row>
    <row r="149" spans="1:6" x14ac:dyDescent="0.25">
      <c r="A149" s="230"/>
      <c r="B149" s="230"/>
      <c r="C149" s="228"/>
      <c r="D149" s="229"/>
      <c r="E149" s="6"/>
      <c r="F149" s="6"/>
    </row>
    <row r="150" spans="1:6" x14ac:dyDescent="0.25">
      <c r="A150" s="230" t="s">
        <v>872</v>
      </c>
      <c r="B150" s="230" t="s">
        <v>873</v>
      </c>
      <c r="C150" s="275"/>
      <c r="D150" s="274"/>
      <c r="E150" s="6"/>
      <c r="F150" s="6"/>
    </row>
    <row r="151" spans="1:6" x14ac:dyDescent="0.25">
      <c r="A151" s="257"/>
      <c r="B151" s="257"/>
      <c r="C151" s="252"/>
      <c r="D151" s="252"/>
      <c r="E151" s="6"/>
      <c r="F151" s="6"/>
    </row>
    <row r="152" spans="1:6" x14ac:dyDescent="0.25">
      <c r="A152" s="257"/>
      <c r="B152" s="232" t="s">
        <v>959</v>
      </c>
      <c r="C152" s="252"/>
      <c r="D152" s="229"/>
      <c r="E152" s="6"/>
      <c r="F152" s="6"/>
    </row>
    <row r="153" spans="1:6" x14ac:dyDescent="0.25">
      <c r="A153" s="257"/>
      <c r="B153" s="232"/>
      <c r="C153" s="252"/>
      <c r="D153" s="229"/>
      <c r="E153" s="6"/>
      <c r="F153" s="6"/>
    </row>
    <row r="154" spans="1:6" ht="38.25" x14ac:dyDescent="0.25">
      <c r="A154" s="257"/>
      <c r="B154" s="232" t="s">
        <v>960</v>
      </c>
      <c r="C154" s="252" t="s">
        <v>695</v>
      </c>
      <c r="D154" s="229">
        <v>360</v>
      </c>
      <c r="E154" s="52"/>
      <c r="F154" s="47" t="str">
        <f t="shared" ref="F154" si="13">IF(E154="-","Rate Only",IF(E154="","",ROUND($D154*E154,2)))</f>
        <v/>
      </c>
    </row>
    <row r="155" spans="1:6" x14ac:dyDescent="0.25">
      <c r="A155" s="257"/>
      <c r="B155" s="232"/>
      <c r="C155" s="252"/>
      <c r="D155" s="229"/>
      <c r="E155" s="6"/>
      <c r="F155" s="6"/>
    </row>
    <row r="156" spans="1:6" ht="38.25" x14ac:dyDescent="0.25">
      <c r="A156" s="257"/>
      <c r="B156" s="232" t="s">
        <v>981</v>
      </c>
      <c r="C156" s="252" t="s">
        <v>695</v>
      </c>
      <c r="D156" s="229">
        <v>90</v>
      </c>
      <c r="E156" s="325"/>
      <c r="F156" s="47" t="str">
        <f t="shared" ref="F156:F160" si="14">IF(E156="-","Rate Only",IF(E156="","",ROUND($D156*E156,2)))</f>
        <v/>
      </c>
    </row>
    <row r="157" spans="1:6" x14ac:dyDescent="0.25">
      <c r="A157" s="257"/>
      <c r="B157" s="232"/>
      <c r="C157" s="252"/>
      <c r="D157" s="229"/>
      <c r="E157" s="15"/>
      <c r="F157" s="47" t="str">
        <f t="shared" si="14"/>
        <v/>
      </c>
    </row>
    <row r="158" spans="1:6" ht="38.25" x14ac:dyDescent="0.25">
      <c r="A158" s="257"/>
      <c r="B158" s="244" t="s">
        <v>963</v>
      </c>
      <c r="C158" s="296" t="s">
        <v>695</v>
      </c>
      <c r="D158" s="285">
        <v>40</v>
      </c>
      <c r="E158" s="102"/>
      <c r="F158" s="47" t="str">
        <f t="shared" si="14"/>
        <v/>
      </c>
    </row>
    <row r="159" spans="1:6" x14ac:dyDescent="0.25">
      <c r="A159" s="257"/>
      <c r="B159" s="208"/>
      <c r="C159" s="296"/>
      <c r="D159" s="285"/>
      <c r="E159" s="15"/>
      <c r="F159" s="47" t="str">
        <f t="shared" si="14"/>
        <v/>
      </c>
    </row>
    <row r="160" spans="1:6" x14ac:dyDescent="0.25">
      <c r="A160" s="279" t="s">
        <v>880</v>
      </c>
      <c r="B160" s="279" t="s">
        <v>881</v>
      </c>
      <c r="C160" s="246" t="s">
        <v>50</v>
      </c>
      <c r="D160" s="285">
        <v>1</v>
      </c>
      <c r="E160" s="102"/>
      <c r="F160" s="47" t="str">
        <f t="shared" si="14"/>
        <v/>
      </c>
    </row>
    <row r="161" spans="1:6" x14ac:dyDescent="0.25">
      <c r="A161" s="244"/>
      <c r="B161" s="244"/>
      <c r="C161" s="245"/>
      <c r="D161" s="249"/>
      <c r="E161" s="15"/>
      <c r="F161" s="6"/>
    </row>
    <row r="162" spans="1:6" ht="51" x14ac:dyDescent="0.25">
      <c r="A162" s="346" t="s">
        <v>1290</v>
      </c>
      <c r="B162" s="344" t="s">
        <v>883</v>
      </c>
      <c r="C162" s="279"/>
      <c r="D162" s="285"/>
      <c r="E162" s="15"/>
      <c r="F162" s="6"/>
    </row>
    <row r="163" spans="1:6" x14ac:dyDescent="0.25">
      <c r="A163" s="295"/>
      <c r="B163" s="279"/>
      <c r="C163" s="279"/>
      <c r="D163" s="285"/>
      <c r="E163" s="15"/>
      <c r="F163" s="6"/>
    </row>
    <row r="164" spans="1:6" x14ac:dyDescent="0.25">
      <c r="A164" s="230" t="s">
        <v>964</v>
      </c>
      <c r="B164" s="234" t="s">
        <v>965</v>
      </c>
      <c r="C164" s="296"/>
      <c r="D164" s="249"/>
      <c r="E164" s="15"/>
      <c r="F164" s="6"/>
    </row>
    <row r="165" spans="1:6" x14ac:dyDescent="0.25">
      <c r="A165" s="230"/>
      <c r="B165" s="234"/>
      <c r="C165" s="252"/>
      <c r="D165" s="249"/>
      <c r="E165" s="15"/>
      <c r="F165" s="6"/>
    </row>
    <row r="166" spans="1:6" x14ac:dyDescent="0.25">
      <c r="A166" s="230"/>
      <c r="B166" s="234" t="s">
        <v>966</v>
      </c>
      <c r="C166" s="252" t="s">
        <v>122</v>
      </c>
      <c r="D166" s="229">
        <v>10</v>
      </c>
      <c r="E166" s="52"/>
      <c r="F166" s="47" t="str">
        <f t="shared" ref="F166" si="15">IF(E166="-","Rate Only",IF(E166="","",ROUND($D166*E166,2)))</f>
        <v/>
      </c>
    </row>
    <row r="167" spans="1:6" x14ac:dyDescent="0.25">
      <c r="A167" s="74"/>
      <c r="B167" s="33"/>
      <c r="C167" s="76"/>
      <c r="D167" s="76"/>
      <c r="E167" s="59"/>
      <c r="F167" s="59"/>
    </row>
    <row r="168" spans="1:6" x14ac:dyDescent="0.25">
      <c r="A168" s="77"/>
      <c r="B168" s="460" t="s">
        <v>33</v>
      </c>
      <c r="C168" s="461"/>
      <c r="D168" s="461"/>
      <c r="E168" s="462"/>
      <c r="F168" s="48" t="str">
        <f>IF(SUM(F134:F166)&gt;0,SUM(F134:F166)," ")</f>
        <v xml:space="preserve"> </v>
      </c>
    </row>
    <row r="169" spans="1:6" x14ac:dyDescent="0.25">
      <c r="A169" s="79"/>
      <c r="B169" s="35"/>
      <c r="C169" s="81"/>
      <c r="D169" s="81"/>
      <c r="E169" s="60"/>
      <c r="F169" s="60"/>
    </row>
    <row r="170" spans="1:6" x14ac:dyDescent="0.25">
      <c r="C170" s="85"/>
    </row>
    <row r="171" spans="1:6" x14ac:dyDescent="0.25">
      <c r="A171" s="16"/>
      <c r="B171" s="1"/>
      <c r="C171" s="1"/>
      <c r="D171" s="36"/>
      <c r="E171" s="3"/>
      <c r="F171" s="3"/>
    </row>
    <row r="172" spans="1:6" x14ac:dyDescent="0.25">
      <c r="A172" s="19" t="s">
        <v>0</v>
      </c>
      <c r="B172" s="4" t="s">
        <v>1</v>
      </c>
      <c r="C172" s="11" t="s">
        <v>2</v>
      </c>
      <c r="D172" s="13" t="s">
        <v>3</v>
      </c>
      <c r="E172" s="10" t="s">
        <v>4</v>
      </c>
      <c r="F172" s="10" t="s">
        <v>5</v>
      </c>
    </row>
    <row r="173" spans="1:6" x14ac:dyDescent="0.25">
      <c r="A173" s="18"/>
      <c r="B173" s="7"/>
      <c r="C173" s="7"/>
      <c r="D173" s="37"/>
      <c r="E173" s="9"/>
      <c r="F173" s="9"/>
    </row>
    <row r="174" spans="1:6" x14ac:dyDescent="0.25">
      <c r="A174" s="74"/>
      <c r="B174" s="64"/>
      <c r="C174" s="75"/>
      <c r="D174" s="76"/>
      <c r="E174" s="67"/>
      <c r="F174" s="67"/>
    </row>
    <row r="175" spans="1:6" x14ac:dyDescent="0.25">
      <c r="A175" s="77"/>
      <c r="B175" s="460" t="s">
        <v>34</v>
      </c>
      <c r="C175" s="461"/>
      <c r="D175" s="461"/>
      <c r="E175" s="462"/>
      <c r="F175" s="52" t="str">
        <f>F168</f>
        <v xml:space="preserve"> </v>
      </c>
    </row>
    <row r="176" spans="1:6" x14ac:dyDescent="0.25">
      <c r="A176" s="79"/>
      <c r="B176" s="70"/>
      <c r="C176" s="80"/>
      <c r="D176" s="81"/>
      <c r="E176" s="73"/>
      <c r="F176" s="73"/>
    </row>
    <row r="177" spans="1:6" x14ac:dyDescent="0.25">
      <c r="A177" s="230">
        <v>66.180000000000007</v>
      </c>
      <c r="B177" s="230" t="s">
        <v>967</v>
      </c>
      <c r="C177" s="288"/>
      <c r="D177" s="229"/>
      <c r="E177" s="12"/>
      <c r="F177" s="6"/>
    </row>
    <row r="178" spans="1:6" x14ac:dyDescent="0.25">
      <c r="A178" s="230"/>
      <c r="B178" s="230"/>
      <c r="C178" s="288"/>
      <c r="D178" s="229"/>
      <c r="E178" s="15"/>
      <c r="F178" s="6"/>
    </row>
    <row r="179" spans="1:6" x14ac:dyDescent="0.25">
      <c r="A179" s="230"/>
      <c r="B179" s="234" t="s">
        <v>1313</v>
      </c>
      <c r="C179" s="288" t="s">
        <v>15</v>
      </c>
      <c r="D179" s="229">
        <v>1</v>
      </c>
      <c r="E179" s="52"/>
      <c r="F179" s="47" t="str">
        <f t="shared" ref="F179:F192" si="16">IF(E179="-","Rate Only",IF(E179="","",ROUND($D179*E179,2)))</f>
        <v/>
      </c>
    </row>
    <row r="180" spans="1:6" x14ac:dyDescent="0.25">
      <c r="A180" s="230"/>
      <c r="B180" s="230"/>
      <c r="C180" s="288"/>
      <c r="D180" s="229"/>
      <c r="E180" s="6"/>
      <c r="F180" s="47" t="str">
        <f t="shared" si="16"/>
        <v/>
      </c>
    </row>
    <row r="181" spans="1:6" x14ac:dyDescent="0.25">
      <c r="A181" s="230">
        <v>66.19</v>
      </c>
      <c r="B181" s="230" t="s">
        <v>893</v>
      </c>
      <c r="C181" s="288"/>
      <c r="D181" s="229"/>
      <c r="E181" s="6"/>
      <c r="F181" s="47" t="str">
        <f t="shared" si="16"/>
        <v/>
      </c>
    </row>
    <row r="182" spans="1:6" x14ac:dyDescent="0.25">
      <c r="A182" s="230"/>
      <c r="B182" s="230"/>
      <c r="C182" s="288"/>
      <c r="D182" s="229"/>
      <c r="E182" s="6"/>
      <c r="F182" s="47" t="str">
        <f t="shared" si="16"/>
        <v/>
      </c>
    </row>
    <row r="183" spans="1:6" x14ac:dyDescent="0.25">
      <c r="A183" s="230"/>
      <c r="B183" s="230" t="s">
        <v>968</v>
      </c>
      <c r="C183" s="288"/>
      <c r="D183" s="229"/>
      <c r="E183" s="6"/>
      <c r="F183" s="47" t="str">
        <f t="shared" si="16"/>
        <v/>
      </c>
    </row>
    <row r="184" spans="1:6" x14ac:dyDescent="0.25">
      <c r="A184" s="230"/>
      <c r="B184" s="230" t="s">
        <v>969</v>
      </c>
      <c r="C184" s="288" t="s">
        <v>122</v>
      </c>
      <c r="D184" s="229">
        <v>35</v>
      </c>
      <c r="E184" s="52"/>
      <c r="F184" s="47" t="str">
        <f t="shared" si="16"/>
        <v/>
      </c>
    </row>
    <row r="185" spans="1:6" x14ac:dyDescent="0.25">
      <c r="A185" s="230"/>
      <c r="B185" s="230"/>
      <c r="C185" s="288"/>
      <c r="D185" s="229"/>
      <c r="E185" s="6"/>
      <c r="F185" s="47" t="str">
        <f t="shared" si="16"/>
        <v/>
      </c>
    </row>
    <row r="186" spans="1:6" x14ac:dyDescent="0.25">
      <c r="A186" s="230">
        <v>66.209999999999994</v>
      </c>
      <c r="B186" s="234" t="s">
        <v>900</v>
      </c>
      <c r="C186" s="288"/>
      <c r="D186" s="229"/>
      <c r="E186" s="6"/>
      <c r="F186" s="47" t="str">
        <f t="shared" si="16"/>
        <v/>
      </c>
    </row>
    <row r="187" spans="1:6" x14ac:dyDescent="0.25">
      <c r="A187" s="230"/>
      <c r="B187" s="291"/>
      <c r="C187" s="288"/>
      <c r="D187" s="229"/>
      <c r="E187" s="6"/>
      <c r="F187" s="47" t="str">
        <f t="shared" si="16"/>
        <v/>
      </c>
    </row>
    <row r="188" spans="1:6" ht="51" x14ac:dyDescent="0.25">
      <c r="A188" s="230"/>
      <c r="B188" s="230" t="s">
        <v>970</v>
      </c>
      <c r="C188" s="288" t="s">
        <v>972</v>
      </c>
      <c r="D188" s="229">
        <v>110</v>
      </c>
      <c r="E188" s="52"/>
      <c r="F188" s="47" t="str">
        <f t="shared" si="16"/>
        <v/>
      </c>
    </row>
    <row r="189" spans="1:6" x14ac:dyDescent="0.25">
      <c r="A189" s="230"/>
      <c r="B189" s="289"/>
      <c r="C189" s="288"/>
      <c r="D189" s="229"/>
      <c r="E189" s="6"/>
      <c r="F189" s="47" t="str">
        <f t="shared" si="16"/>
        <v/>
      </c>
    </row>
    <row r="190" spans="1:6" x14ac:dyDescent="0.25">
      <c r="A190" s="230" t="s">
        <v>905</v>
      </c>
      <c r="B190" s="293" t="s">
        <v>906</v>
      </c>
      <c r="C190" s="288"/>
      <c r="D190" s="229"/>
      <c r="E190" s="6"/>
      <c r="F190" s="47" t="str">
        <f t="shared" si="16"/>
        <v/>
      </c>
    </row>
    <row r="191" spans="1:6" x14ac:dyDescent="0.25">
      <c r="A191" s="230"/>
      <c r="B191" s="293"/>
      <c r="C191" s="288"/>
      <c r="D191" s="229"/>
      <c r="E191" s="6"/>
      <c r="F191" s="47" t="str">
        <f t="shared" si="16"/>
        <v/>
      </c>
    </row>
    <row r="192" spans="1:6" ht="25.5" x14ac:dyDescent="0.25">
      <c r="A192" s="230"/>
      <c r="B192" s="113" t="s">
        <v>971</v>
      </c>
      <c r="C192" s="288" t="s">
        <v>122</v>
      </c>
      <c r="D192" s="229">
        <v>90</v>
      </c>
      <c r="E192" s="52"/>
      <c r="F192" s="47" t="str">
        <f t="shared" si="16"/>
        <v/>
      </c>
    </row>
    <row r="193" spans="1:6" x14ac:dyDescent="0.25">
      <c r="A193" s="230"/>
      <c r="B193" s="293"/>
      <c r="C193" s="288"/>
      <c r="D193" s="229"/>
      <c r="E193" s="6"/>
      <c r="F193" s="6"/>
    </row>
    <row r="194" spans="1:6" ht="38.25" x14ac:dyDescent="0.25">
      <c r="A194" s="253" t="s">
        <v>908</v>
      </c>
      <c r="B194" s="253" t="s">
        <v>973</v>
      </c>
      <c r="C194" s="288" t="s">
        <v>122</v>
      </c>
      <c r="D194" s="229">
        <v>45</v>
      </c>
      <c r="E194" s="52"/>
      <c r="F194" s="47" t="str">
        <f t="shared" ref="F194:F196" si="17">IF(E194="-","Rate Only",IF(E194="","",ROUND($D194*E194,2)))</f>
        <v/>
      </c>
    </row>
    <row r="195" spans="1:6" x14ac:dyDescent="0.25">
      <c r="A195" s="230"/>
      <c r="B195" s="293"/>
      <c r="C195" s="288"/>
      <c r="D195" s="229"/>
      <c r="E195" s="15"/>
      <c r="F195" s="47" t="str">
        <f t="shared" si="17"/>
        <v/>
      </c>
    </row>
    <row r="196" spans="1:6" ht="25.5" x14ac:dyDescent="0.25">
      <c r="A196" s="230" t="s">
        <v>974</v>
      </c>
      <c r="B196" s="293" t="s">
        <v>975</v>
      </c>
      <c r="C196" s="288" t="s">
        <v>122</v>
      </c>
      <c r="D196" s="229">
        <v>10</v>
      </c>
      <c r="E196" s="52"/>
      <c r="F196" s="47" t="str">
        <f t="shared" si="17"/>
        <v/>
      </c>
    </row>
    <row r="197" spans="1:6" x14ac:dyDescent="0.25">
      <c r="A197" s="234"/>
      <c r="B197" s="232"/>
      <c r="C197" s="239"/>
      <c r="D197" s="236"/>
      <c r="E197" s="6"/>
      <c r="F197" s="6"/>
    </row>
    <row r="198" spans="1:6" ht="25.5" x14ac:dyDescent="0.25">
      <c r="A198" s="350" t="s">
        <v>544</v>
      </c>
      <c r="B198" s="351" t="s">
        <v>911</v>
      </c>
      <c r="C198" s="228"/>
      <c r="D198" s="229"/>
      <c r="E198" s="6"/>
      <c r="F198" s="6"/>
    </row>
    <row r="199" spans="1:6" x14ac:dyDescent="0.25">
      <c r="A199" s="300"/>
      <c r="B199" s="297"/>
      <c r="C199" s="228"/>
      <c r="D199" s="229"/>
      <c r="E199" s="6"/>
      <c r="F199" s="6"/>
    </row>
    <row r="200" spans="1:6" ht="25.5" x14ac:dyDescent="0.25">
      <c r="A200" s="234" t="s">
        <v>912</v>
      </c>
      <c r="B200" s="234" t="s">
        <v>976</v>
      </c>
      <c r="C200" s="275"/>
      <c r="D200" s="274"/>
      <c r="E200" s="6"/>
      <c r="F200" s="6"/>
    </row>
    <row r="201" spans="1:6" x14ac:dyDescent="0.25">
      <c r="A201" s="257"/>
      <c r="B201" s="257"/>
      <c r="C201" s="275"/>
      <c r="D201" s="274"/>
      <c r="E201" s="6"/>
      <c r="F201" s="6"/>
    </row>
    <row r="202" spans="1:6" ht="25.5" x14ac:dyDescent="0.25">
      <c r="A202" s="257"/>
      <c r="B202" s="234" t="s">
        <v>1314</v>
      </c>
      <c r="C202" s="234"/>
      <c r="D202" s="234"/>
      <c r="E202" s="6"/>
      <c r="F202" s="6"/>
    </row>
    <row r="203" spans="1:6" x14ac:dyDescent="0.25">
      <c r="A203" s="257"/>
      <c r="B203" s="234"/>
      <c r="C203" s="264"/>
      <c r="D203" s="264"/>
      <c r="E203" s="6"/>
      <c r="F203" s="6"/>
    </row>
    <row r="204" spans="1:6" ht="25.5" x14ac:dyDescent="0.25">
      <c r="A204" s="257"/>
      <c r="B204" s="234" t="s">
        <v>915</v>
      </c>
      <c r="C204" s="252" t="s">
        <v>916</v>
      </c>
      <c r="D204" s="229">
        <v>1</v>
      </c>
      <c r="E204" s="52">
        <v>12000</v>
      </c>
      <c r="F204" s="47">
        <f t="shared" ref="F204" si="18">IF(E204="-","Rate Only",IF(E204="","",ROUND($D204*E204,2)))</f>
        <v>12000</v>
      </c>
    </row>
    <row r="205" spans="1:6" x14ac:dyDescent="0.25">
      <c r="A205" s="257"/>
      <c r="B205" s="234"/>
      <c r="C205" s="264"/>
      <c r="D205" s="229"/>
      <c r="E205" s="6"/>
      <c r="F205" s="6"/>
    </row>
    <row r="206" spans="1:6" ht="25.5" x14ac:dyDescent="0.25">
      <c r="A206" s="257"/>
      <c r="B206" s="234" t="s">
        <v>917</v>
      </c>
      <c r="C206" s="252" t="s">
        <v>916</v>
      </c>
      <c r="D206" s="229">
        <v>1</v>
      </c>
      <c r="E206" s="52">
        <v>12000</v>
      </c>
      <c r="F206" s="47">
        <f t="shared" ref="F206" si="19">IF(E206="-","Rate Only",IF(E206="","",ROUND($D206*E206,2)))</f>
        <v>12000</v>
      </c>
    </row>
    <row r="207" spans="1:6" x14ac:dyDescent="0.25">
      <c r="A207" s="234"/>
      <c r="B207" s="232"/>
      <c r="C207" s="235"/>
      <c r="D207" s="236"/>
      <c r="E207" s="6"/>
      <c r="F207" s="6"/>
    </row>
    <row r="208" spans="1:6" x14ac:dyDescent="0.25">
      <c r="A208" s="74"/>
      <c r="B208" s="33"/>
      <c r="C208" s="76"/>
      <c r="D208" s="76"/>
      <c r="E208" s="59"/>
      <c r="F208" s="59"/>
    </row>
    <row r="209" spans="1:6" x14ac:dyDescent="0.25">
      <c r="A209" s="77"/>
      <c r="B209" s="460" t="s">
        <v>33</v>
      </c>
      <c r="C209" s="461"/>
      <c r="D209" s="461"/>
      <c r="E209" s="462"/>
      <c r="F209" s="48">
        <f>IF(SUM(F174:F207)&gt;0,SUM(F174:F207)," ")</f>
        <v>24000</v>
      </c>
    </row>
    <row r="210" spans="1:6" x14ac:dyDescent="0.25">
      <c r="A210" s="79"/>
      <c r="B210" s="35"/>
      <c r="C210" s="81"/>
      <c r="D210" s="81"/>
      <c r="E210" s="60"/>
      <c r="F210" s="60"/>
    </row>
    <row r="211" spans="1:6" x14ac:dyDescent="0.25">
      <c r="C211" s="85"/>
    </row>
    <row r="212" spans="1:6" x14ac:dyDescent="0.25">
      <c r="A212" s="16"/>
      <c r="B212" s="1"/>
      <c r="C212" s="1"/>
      <c r="D212" s="36"/>
      <c r="E212" s="3"/>
      <c r="F212" s="3"/>
    </row>
    <row r="213" spans="1:6" x14ac:dyDescent="0.25">
      <c r="A213" s="19" t="s">
        <v>0</v>
      </c>
      <c r="B213" s="4" t="s">
        <v>1</v>
      </c>
      <c r="C213" s="11" t="s">
        <v>2</v>
      </c>
      <c r="D213" s="13" t="s">
        <v>3</v>
      </c>
      <c r="E213" s="10" t="s">
        <v>4</v>
      </c>
      <c r="F213" s="10" t="s">
        <v>5</v>
      </c>
    </row>
    <row r="214" spans="1:6" x14ac:dyDescent="0.25">
      <c r="A214" s="18"/>
      <c r="B214" s="7"/>
      <c r="C214" s="7"/>
      <c r="D214" s="37"/>
      <c r="E214" s="9"/>
      <c r="F214" s="9"/>
    </row>
    <row r="215" spans="1:6" x14ac:dyDescent="0.25">
      <c r="A215" s="74"/>
      <c r="B215" s="64"/>
      <c r="C215" s="75"/>
      <c r="D215" s="76"/>
      <c r="E215" s="67"/>
      <c r="F215" s="67"/>
    </row>
    <row r="216" spans="1:6" x14ac:dyDescent="0.25">
      <c r="A216" s="77"/>
      <c r="B216" s="460" t="s">
        <v>34</v>
      </c>
      <c r="C216" s="461"/>
      <c r="D216" s="461"/>
      <c r="E216" s="462"/>
      <c r="F216" s="52">
        <f>F209</f>
        <v>24000</v>
      </c>
    </row>
    <row r="217" spans="1:6" x14ac:dyDescent="0.25">
      <c r="A217" s="79"/>
      <c r="B217" s="70"/>
      <c r="C217" s="80"/>
      <c r="D217" s="81"/>
      <c r="E217" s="73"/>
      <c r="F217" s="73"/>
    </row>
    <row r="218" spans="1:6" ht="25.5" x14ac:dyDescent="0.25">
      <c r="A218" s="257"/>
      <c r="B218" s="234" t="s">
        <v>918</v>
      </c>
      <c r="C218" s="252" t="s">
        <v>916</v>
      </c>
      <c r="D218" s="229">
        <v>1</v>
      </c>
      <c r="E218" s="52">
        <v>12000</v>
      </c>
      <c r="F218" s="47">
        <f t="shared" ref="F218" si="20">IF(E218="-","Rate Only",IF(E218="","",ROUND($D218*E218,2)))</f>
        <v>12000</v>
      </c>
    </row>
    <row r="219" spans="1:6" x14ac:dyDescent="0.25">
      <c r="A219" s="257"/>
      <c r="B219" s="234"/>
      <c r="C219" s="264"/>
      <c r="D219" s="229"/>
      <c r="E219" s="15"/>
      <c r="F219" s="6"/>
    </row>
    <row r="220" spans="1:6" ht="25.5" x14ac:dyDescent="0.25">
      <c r="A220" s="257"/>
      <c r="B220" s="234" t="s">
        <v>919</v>
      </c>
      <c r="C220" s="252" t="s">
        <v>916</v>
      </c>
      <c r="D220" s="229">
        <v>1</v>
      </c>
      <c r="E220" s="52">
        <v>12000</v>
      </c>
      <c r="F220" s="47">
        <f t="shared" ref="F220" si="21">IF(E220="-","Rate Only",IF(E220="","",ROUND($D220*E220,2)))</f>
        <v>12000</v>
      </c>
    </row>
    <row r="221" spans="1:6" x14ac:dyDescent="0.25">
      <c r="A221" s="257"/>
      <c r="B221" s="234"/>
      <c r="C221" s="264"/>
      <c r="D221" s="229"/>
      <c r="E221" s="15"/>
      <c r="F221" s="6"/>
    </row>
    <row r="222" spans="1:6" ht="25.5" x14ac:dyDescent="0.25">
      <c r="A222" s="257"/>
      <c r="B222" s="234" t="s">
        <v>920</v>
      </c>
      <c r="C222" s="252" t="s">
        <v>916</v>
      </c>
      <c r="D222" s="229">
        <v>1</v>
      </c>
      <c r="E222" s="52">
        <v>12000</v>
      </c>
      <c r="F222" s="47">
        <f t="shared" ref="F222" si="22">IF(E222="-","Rate Only",IF(E222="","",ROUND($D222*E222,2)))</f>
        <v>12000</v>
      </c>
    </row>
    <row r="223" spans="1:6" x14ac:dyDescent="0.25">
      <c r="A223" s="298"/>
      <c r="B223" s="227"/>
      <c r="C223" s="250"/>
      <c r="D223" s="299"/>
      <c r="E223" s="15"/>
      <c r="F223" s="6"/>
    </row>
    <row r="224" spans="1:6" ht="25.5" x14ac:dyDescent="0.25">
      <c r="A224" s="234" t="s">
        <v>723</v>
      </c>
      <c r="B224" s="234" t="s">
        <v>724</v>
      </c>
      <c r="C224" s="252" t="s">
        <v>916</v>
      </c>
      <c r="D224" s="229">
        <v>1</v>
      </c>
      <c r="E224" s="52">
        <v>50000</v>
      </c>
      <c r="F224" s="47">
        <f t="shared" ref="F224" si="23">IF(E224="-","Rate Only",IF(E224="","",ROUND($D224*E224,2)))</f>
        <v>50000</v>
      </c>
    </row>
    <row r="225" spans="1:6" x14ac:dyDescent="0.25">
      <c r="A225" s="253"/>
      <c r="B225" s="253"/>
      <c r="C225" s="254"/>
      <c r="D225" s="236"/>
      <c r="E225" s="15"/>
      <c r="F225" s="6"/>
    </row>
    <row r="226" spans="1:6" x14ac:dyDescent="0.25">
      <c r="A226" s="253"/>
      <c r="B226" s="253"/>
      <c r="C226" s="254"/>
      <c r="D226" s="236"/>
      <c r="E226" s="15"/>
      <c r="F226" s="6"/>
    </row>
    <row r="227" spans="1:6" x14ac:dyDescent="0.25">
      <c r="A227" s="253"/>
      <c r="B227" s="253"/>
      <c r="C227" s="254"/>
      <c r="D227" s="236"/>
      <c r="E227" s="6"/>
      <c r="F227" s="6"/>
    </row>
    <row r="228" spans="1:6" x14ac:dyDescent="0.25">
      <c r="A228" s="253"/>
      <c r="B228" s="253"/>
      <c r="C228" s="254"/>
      <c r="D228" s="236"/>
      <c r="E228" s="6"/>
      <c r="F228" s="6"/>
    </row>
    <row r="229" spans="1:6" x14ac:dyDescent="0.25">
      <c r="A229" s="253"/>
      <c r="B229" s="253"/>
      <c r="C229" s="254"/>
      <c r="D229" s="236"/>
      <c r="E229" s="6"/>
      <c r="F229" s="6"/>
    </row>
    <row r="230" spans="1:6" x14ac:dyDescent="0.25">
      <c r="A230" s="253"/>
      <c r="B230" s="253"/>
      <c r="C230" s="254"/>
      <c r="D230" s="236"/>
      <c r="E230" s="6"/>
      <c r="F230" s="6"/>
    </row>
    <row r="231" spans="1:6" x14ac:dyDescent="0.25">
      <c r="A231" s="253"/>
      <c r="B231" s="253"/>
      <c r="C231" s="254"/>
      <c r="D231" s="236"/>
      <c r="E231" s="6"/>
      <c r="F231" s="6"/>
    </row>
    <row r="232" spans="1:6" x14ac:dyDescent="0.25">
      <c r="A232" s="253"/>
      <c r="B232" s="253"/>
      <c r="C232" s="254"/>
      <c r="D232" s="236"/>
      <c r="E232" s="6"/>
      <c r="F232" s="6"/>
    </row>
    <row r="233" spans="1:6" x14ac:dyDescent="0.25">
      <c r="A233" s="253"/>
      <c r="B233" s="253"/>
      <c r="C233" s="254"/>
      <c r="D233" s="236"/>
      <c r="E233" s="6"/>
      <c r="F233" s="6"/>
    </row>
    <row r="234" spans="1:6" x14ac:dyDescent="0.25">
      <c r="A234" s="253"/>
      <c r="B234" s="253"/>
      <c r="C234" s="254"/>
      <c r="D234" s="236"/>
      <c r="E234" s="6"/>
      <c r="F234" s="6"/>
    </row>
    <row r="235" spans="1:6" x14ac:dyDescent="0.25">
      <c r="A235" s="234"/>
      <c r="B235" s="234"/>
      <c r="C235" s="239"/>
      <c r="D235" s="236"/>
      <c r="E235" s="6"/>
      <c r="F235" s="6"/>
    </row>
    <row r="236" spans="1:6" x14ac:dyDescent="0.25">
      <c r="A236" s="253"/>
      <c r="B236" s="253"/>
      <c r="C236" s="254"/>
      <c r="D236" s="236"/>
      <c r="E236" s="6"/>
      <c r="F236" s="6"/>
    </row>
    <row r="237" spans="1:6" x14ac:dyDescent="0.25">
      <c r="A237" s="253"/>
      <c r="B237" s="253"/>
      <c r="C237" s="254"/>
      <c r="D237" s="236"/>
      <c r="E237" s="6"/>
      <c r="F237" s="6"/>
    </row>
    <row r="238" spans="1:6" x14ac:dyDescent="0.25">
      <c r="A238" s="253"/>
      <c r="B238" s="253"/>
      <c r="C238" s="254"/>
      <c r="D238" s="236"/>
      <c r="E238" s="6"/>
      <c r="F238" s="6"/>
    </row>
    <row r="239" spans="1:6" x14ac:dyDescent="0.25">
      <c r="A239" s="253"/>
      <c r="B239" s="253"/>
      <c r="C239" s="254"/>
      <c r="D239" s="236"/>
      <c r="E239" s="6"/>
      <c r="F239" s="6"/>
    </row>
    <row r="240" spans="1:6" x14ac:dyDescent="0.25">
      <c r="A240" s="253"/>
      <c r="B240" s="253"/>
      <c r="C240" s="254"/>
      <c r="D240" s="236"/>
      <c r="E240" s="6"/>
      <c r="F240" s="6"/>
    </row>
    <row r="241" spans="1:6" x14ac:dyDescent="0.25">
      <c r="A241" s="253"/>
      <c r="B241" s="253"/>
      <c r="C241" s="254"/>
      <c r="D241" s="236"/>
      <c r="E241" s="6"/>
      <c r="F241" s="6"/>
    </row>
    <row r="242" spans="1:6" x14ac:dyDescent="0.25">
      <c r="A242" s="253"/>
      <c r="B242" s="253"/>
      <c r="C242" s="254"/>
      <c r="D242" s="236"/>
      <c r="E242" s="6"/>
      <c r="F242" s="6"/>
    </row>
    <row r="243" spans="1:6" x14ac:dyDescent="0.25">
      <c r="A243" s="234"/>
      <c r="B243" s="232"/>
      <c r="C243" s="239"/>
      <c r="D243" s="236"/>
      <c r="E243" s="6"/>
      <c r="F243" s="6"/>
    </row>
    <row r="244" spans="1:6" x14ac:dyDescent="0.25">
      <c r="A244" s="253"/>
      <c r="B244" s="253"/>
      <c r="C244" s="254"/>
      <c r="D244" s="236"/>
      <c r="E244" s="6"/>
      <c r="F244" s="6"/>
    </row>
    <row r="245" spans="1:6" x14ac:dyDescent="0.25">
      <c r="A245" s="253"/>
      <c r="B245" s="253"/>
      <c r="C245" s="254"/>
      <c r="D245" s="236"/>
      <c r="E245" s="6"/>
      <c r="F245" s="6"/>
    </row>
    <row r="246" spans="1:6" x14ac:dyDescent="0.25">
      <c r="A246" s="253"/>
      <c r="B246" s="253"/>
      <c r="C246" s="254"/>
      <c r="D246" s="236"/>
      <c r="E246" s="6"/>
      <c r="F246" s="6"/>
    </row>
    <row r="247" spans="1:6" x14ac:dyDescent="0.25">
      <c r="A247" s="253"/>
      <c r="B247" s="253"/>
      <c r="C247" s="254"/>
      <c r="D247" s="236"/>
      <c r="E247" s="6"/>
      <c r="F247" s="6"/>
    </row>
    <row r="248" spans="1:6" x14ac:dyDescent="0.25">
      <c r="A248" s="253"/>
      <c r="B248" s="253"/>
      <c r="C248" s="254"/>
      <c r="D248" s="236"/>
      <c r="E248" s="6"/>
      <c r="F248" s="6"/>
    </row>
    <row r="249" spans="1:6" x14ac:dyDescent="0.25">
      <c r="A249" s="253"/>
      <c r="B249" s="253"/>
      <c r="C249" s="254"/>
      <c r="D249" s="236"/>
      <c r="E249" s="6"/>
      <c r="F249" s="6"/>
    </row>
    <row r="250" spans="1:6" x14ac:dyDescent="0.25">
      <c r="A250" s="253"/>
      <c r="B250" s="253"/>
      <c r="C250" s="254"/>
      <c r="D250" s="236"/>
      <c r="E250" s="6"/>
      <c r="F250" s="6"/>
    </row>
    <row r="251" spans="1:6" x14ac:dyDescent="0.25">
      <c r="A251" s="253"/>
      <c r="B251" s="253"/>
      <c r="C251" s="254"/>
      <c r="D251" s="236"/>
      <c r="E251" s="6"/>
      <c r="F251" s="6"/>
    </row>
    <row r="252" spans="1:6" x14ac:dyDescent="0.25">
      <c r="A252" s="253"/>
      <c r="B252" s="253"/>
      <c r="C252" s="254"/>
      <c r="D252" s="236"/>
      <c r="E252" s="6"/>
      <c r="F252" s="6"/>
    </row>
    <row r="253" spans="1:6" ht="16.5" customHeight="1" x14ac:dyDescent="0.25">
      <c r="A253" s="253"/>
      <c r="B253" s="253"/>
      <c r="C253" s="254"/>
      <c r="D253" s="263"/>
      <c r="E253" s="6"/>
      <c r="F253" s="6"/>
    </row>
    <row r="254" spans="1:6" x14ac:dyDescent="0.25">
      <c r="A254" s="234"/>
      <c r="B254" s="232"/>
      <c r="C254" s="235"/>
      <c r="D254" s="236"/>
      <c r="E254" s="6"/>
      <c r="F254" s="6"/>
    </row>
    <row r="255" spans="1:6" x14ac:dyDescent="0.25">
      <c r="A255" s="74"/>
      <c r="B255" s="33"/>
      <c r="C255" s="76"/>
      <c r="D255" s="76"/>
      <c r="E255" s="59"/>
      <c r="F255" s="59"/>
    </row>
    <row r="256" spans="1:6" x14ac:dyDescent="0.25">
      <c r="A256" s="77"/>
      <c r="B256" s="454" t="s">
        <v>14</v>
      </c>
      <c r="C256" s="455"/>
      <c r="D256" s="455"/>
      <c r="E256" s="456"/>
      <c r="F256" s="48">
        <f>IF(SUM(F215:F254)&gt;0,SUM(F215:F254)," ")</f>
        <v>110000</v>
      </c>
    </row>
    <row r="257" spans="1:6" x14ac:dyDescent="0.25">
      <c r="A257" s="79"/>
      <c r="B257" s="35"/>
      <c r="C257" s="81"/>
      <c r="D257" s="81"/>
      <c r="E257" s="60"/>
      <c r="F257" s="60"/>
    </row>
    <row r="258" spans="1:6" x14ac:dyDescent="0.25">
      <c r="C258" s="85"/>
    </row>
  </sheetData>
  <mergeCells count="11">
    <mergeCell ref="B168:E168"/>
    <mergeCell ref="B175:E175"/>
    <mergeCell ref="B209:E209"/>
    <mergeCell ref="B216:E216"/>
    <mergeCell ref="B256:E256"/>
    <mergeCell ref="B135:E135"/>
    <mergeCell ref="B38:E38"/>
    <mergeCell ref="B45:E45"/>
    <mergeCell ref="B83:E83"/>
    <mergeCell ref="B90:E90"/>
    <mergeCell ref="B128:E128"/>
  </mergeCells>
  <pageMargins left="0.7" right="0.7" top="0.83333333333333337" bottom="0.75" header="0.3" footer="0.3"/>
  <pageSetup paperSize="9" orientation="portrait" r:id="rId1"/>
  <headerFooter>
    <oddHeader>&amp;L&amp;8BAKWENA PLATINUM CORRIDOR CONCESSIONAIRE (PTY) LTD
CONTRACT NO: BPCC-2024/UG/HS18-HS20/001 - Option 1
SECTION C04 C4033 N4-13 km 16.027</oddHeader>
    <oddFooter>&amp;R&amp;8&amp;Z&amp;F</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769C1-C2AF-476F-87EA-D5B51262EAFA}">
  <dimension ref="A1:F258"/>
  <sheetViews>
    <sheetView view="pageLayout" topLeftCell="A244" zoomScale="145" zoomScaleNormal="100" zoomScalePageLayoutView="145" workbookViewId="0">
      <selection activeCell="E227" sqref="E227:E233"/>
    </sheetView>
  </sheetViews>
  <sheetFormatPr defaultRowHeight="15" x14ac:dyDescent="0.25"/>
  <cols>
    <col min="1" max="1" width="9.140625" style="20"/>
    <col min="2" max="2" width="33.7109375" style="5" customWidth="1"/>
    <col min="3" max="3" width="8.140625" style="5" customWidth="1"/>
    <col min="4" max="4" width="8.85546875" style="26" customWidth="1"/>
    <col min="5" max="5" width="12.7109375" style="5" bestFit="1" customWidth="1"/>
    <col min="6" max="6" width="13.28515625" style="5" customWidth="1"/>
  </cols>
  <sheetData>
    <row r="1" spans="1:6" x14ac:dyDescent="0.25">
      <c r="A1" s="16"/>
      <c r="B1" s="1"/>
      <c r="C1" s="1"/>
      <c r="D1" s="36"/>
      <c r="E1" s="3"/>
      <c r="F1" s="3"/>
    </row>
    <row r="2" spans="1:6" x14ac:dyDescent="0.25">
      <c r="A2" s="19" t="s">
        <v>0</v>
      </c>
      <c r="B2" s="4" t="s">
        <v>1</v>
      </c>
      <c r="C2" s="11" t="s">
        <v>2</v>
      </c>
      <c r="D2" s="13" t="s">
        <v>3</v>
      </c>
      <c r="E2" s="10" t="s">
        <v>4</v>
      </c>
      <c r="F2" s="10" t="s">
        <v>5</v>
      </c>
    </row>
    <row r="3" spans="1:6" x14ac:dyDescent="0.25">
      <c r="A3" s="18"/>
      <c r="B3" s="7"/>
      <c r="C3" s="7"/>
      <c r="D3" s="37"/>
      <c r="E3" s="9"/>
      <c r="F3" s="9"/>
    </row>
    <row r="4" spans="1:6" ht="26.25" x14ac:dyDescent="0.25">
      <c r="A4" s="387" t="s">
        <v>1195</v>
      </c>
      <c r="B4" s="342" t="s">
        <v>1196</v>
      </c>
      <c r="C4" s="1"/>
      <c r="D4" s="36"/>
      <c r="E4" s="12"/>
      <c r="F4" s="6"/>
    </row>
    <row r="5" spans="1:6" x14ac:dyDescent="0.25">
      <c r="A5" s="19"/>
      <c r="B5" s="4"/>
      <c r="C5" s="4"/>
      <c r="D5" s="11"/>
      <c r="E5" s="15"/>
      <c r="F5" s="6"/>
    </row>
    <row r="6" spans="1:6" ht="25.5" x14ac:dyDescent="0.25">
      <c r="A6" s="341" t="s">
        <v>1285</v>
      </c>
      <c r="B6" s="343" t="s">
        <v>596</v>
      </c>
      <c r="C6" s="271"/>
      <c r="D6" s="272"/>
      <c r="E6" s="40"/>
      <c r="F6" s="47"/>
    </row>
    <row r="7" spans="1:6" x14ac:dyDescent="0.25">
      <c r="A7" s="265"/>
      <c r="B7" s="266"/>
      <c r="C7" s="267"/>
      <c r="D7" s="268"/>
      <c r="E7" s="15"/>
      <c r="F7" s="6"/>
    </row>
    <row r="8" spans="1:6" x14ac:dyDescent="0.25">
      <c r="A8" s="269">
        <v>51.02</v>
      </c>
      <c r="B8" s="269" t="s">
        <v>921</v>
      </c>
      <c r="C8" s="260"/>
      <c r="D8" s="268"/>
      <c r="E8" s="15"/>
      <c r="F8" s="6"/>
    </row>
    <row r="9" spans="1:6" x14ac:dyDescent="0.25">
      <c r="A9" s="269"/>
      <c r="B9" s="269"/>
      <c r="C9" s="267"/>
      <c r="D9" s="229"/>
      <c r="E9" s="15"/>
      <c r="F9" s="6"/>
    </row>
    <row r="10" spans="1:6" ht="25.5" x14ac:dyDescent="0.25">
      <c r="A10" s="269"/>
      <c r="B10" s="231" t="s">
        <v>922</v>
      </c>
      <c r="C10" s="228" t="s">
        <v>730</v>
      </c>
      <c r="D10" s="229">
        <v>100</v>
      </c>
      <c r="E10" s="52"/>
      <c r="F10" s="47" t="str">
        <f t="shared" ref="F10:F14" si="0">IF(E10="-","Rate Only",IF(E10="","",ROUND($D10*E10,2)))</f>
        <v/>
      </c>
    </row>
    <row r="11" spans="1:6" x14ac:dyDescent="0.25">
      <c r="A11" s="269"/>
      <c r="B11" s="270"/>
      <c r="C11" s="228"/>
      <c r="D11" s="229"/>
      <c r="E11" s="6"/>
      <c r="F11" s="47" t="str">
        <f t="shared" si="0"/>
        <v/>
      </c>
    </row>
    <row r="12" spans="1:6" ht="17.25" x14ac:dyDescent="0.25">
      <c r="A12" s="269"/>
      <c r="B12" s="231" t="s">
        <v>923</v>
      </c>
      <c r="C12" s="228" t="s">
        <v>731</v>
      </c>
      <c r="D12" s="229">
        <v>180</v>
      </c>
      <c r="E12" s="43"/>
      <c r="F12" s="47" t="str">
        <f t="shared" si="0"/>
        <v/>
      </c>
    </row>
    <row r="13" spans="1:6" x14ac:dyDescent="0.25">
      <c r="A13" s="269"/>
      <c r="B13" s="269"/>
      <c r="C13" s="267"/>
      <c r="D13" s="268"/>
      <c r="E13" s="6"/>
      <c r="F13" s="47" t="str">
        <f t="shared" si="0"/>
        <v/>
      </c>
    </row>
    <row r="14" spans="1:6" x14ac:dyDescent="0.25">
      <c r="A14" s="269">
        <v>51.07</v>
      </c>
      <c r="B14" s="269" t="s">
        <v>924</v>
      </c>
      <c r="C14" s="267" t="s">
        <v>927</v>
      </c>
      <c r="D14" s="268">
        <v>135</v>
      </c>
      <c r="E14" s="52"/>
      <c r="F14" s="47" t="str">
        <f t="shared" si="0"/>
        <v/>
      </c>
    </row>
    <row r="15" spans="1:6" x14ac:dyDescent="0.25">
      <c r="A15" s="230"/>
      <c r="B15" s="231"/>
      <c r="C15" s="228"/>
      <c r="D15" s="229"/>
      <c r="E15" s="6"/>
      <c r="F15" s="6"/>
    </row>
    <row r="16" spans="1:6" x14ac:dyDescent="0.25">
      <c r="A16" s="330" t="s">
        <v>1286</v>
      </c>
      <c r="B16" s="332" t="s">
        <v>784</v>
      </c>
      <c r="C16" s="228"/>
      <c r="D16" s="229"/>
      <c r="E16" s="6"/>
      <c r="F16" s="6"/>
    </row>
    <row r="17" spans="1:6" x14ac:dyDescent="0.25">
      <c r="A17" s="226"/>
      <c r="B17" s="227"/>
      <c r="C17" s="228"/>
      <c r="D17" s="229"/>
      <c r="E17" s="6"/>
      <c r="F17" s="6"/>
    </row>
    <row r="18" spans="1:6" x14ac:dyDescent="0.25">
      <c r="A18" s="230">
        <v>61.02</v>
      </c>
      <c r="B18" s="231" t="s">
        <v>785</v>
      </c>
      <c r="C18" s="228"/>
      <c r="D18" s="229"/>
      <c r="E18" s="6"/>
      <c r="F18" s="6"/>
    </row>
    <row r="19" spans="1:6" x14ac:dyDescent="0.25">
      <c r="A19" s="230"/>
      <c r="B19" s="231"/>
      <c r="C19" s="228"/>
      <c r="D19" s="229"/>
      <c r="E19" s="6"/>
      <c r="F19" s="6"/>
    </row>
    <row r="20" spans="1:6" ht="38.25" x14ac:dyDescent="0.25">
      <c r="A20" s="230"/>
      <c r="B20" s="231" t="s">
        <v>786</v>
      </c>
      <c r="C20" s="228"/>
      <c r="D20" s="229"/>
      <c r="E20" s="6"/>
      <c r="F20" s="6"/>
    </row>
    <row r="21" spans="1:6" x14ac:dyDescent="0.25">
      <c r="A21" s="230"/>
      <c r="B21" s="231" t="s">
        <v>787</v>
      </c>
      <c r="C21" s="228" t="s">
        <v>925</v>
      </c>
      <c r="D21" s="229">
        <v>2700</v>
      </c>
      <c r="E21" s="52"/>
      <c r="F21" s="47" t="str">
        <f t="shared" ref="F21:F23" si="1">IF(E21="-","Rate Only",IF(E21="","",ROUND($D21*E21,2)))</f>
        <v/>
      </c>
    </row>
    <row r="22" spans="1:6" x14ac:dyDescent="0.25">
      <c r="A22" s="230"/>
      <c r="B22" s="231" t="s">
        <v>788</v>
      </c>
      <c r="C22" s="228" t="s">
        <v>925</v>
      </c>
      <c r="D22" s="229">
        <v>2100</v>
      </c>
      <c r="E22" s="52"/>
      <c r="F22" s="47" t="str">
        <f t="shared" si="1"/>
        <v/>
      </c>
    </row>
    <row r="23" spans="1:6" x14ac:dyDescent="0.25">
      <c r="A23" s="230"/>
      <c r="B23" s="231" t="s">
        <v>789</v>
      </c>
      <c r="C23" s="228" t="s">
        <v>925</v>
      </c>
      <c r="D23" s="229">
        <v>530</v>
      </c>
      <c r="E23" s="52"/>
      <c r="F23" s="47" t="str">
        <f t="shared" si="1"/>
        <v/>
      </c>
    </row>
    <row r="24" spans="1:6" x14ac:dyDescent="0.25">
      <c r="A24" s="230"/>
      <c r="B24" s="231"/>
      <c r="C24" s="228"/>
      <c r="D24" s="229"/>
      <c r="E24" s="6"/>
      <c r="F24" s="6"/>
    </row>
    <row r="25" spans="1:6" ht="38.25" x14ac:dyDescent="0.25">
      <c r="A25" s="230"/>
      <c r="B25" s="231" t="s">
        <v>790</v>
      </c>
      <c r="C25" s="228" t="s">
        <v>925</v>
      </c>
      <c r="D25" s="229">
        <v>500</v>
      </c>
      <c r="E25" s="52"/>
      <c r="F25" s="47" t="str">
        <f t="shared" ref="F25" si="2">IF(E25="-","Rate Only",IF(E25="","",ROUND($D25*E25,2)))</f>
        <v/>
      </c>
    </row>
    <row r="26" spans="1:6" x14ac:dyDescent="0.25">
      <c r="A26" s="230"/>
      <c r="B26" s="231"/>
      <c r="C26" s="228"/>
      <c r="D26" s="229"/>
      <c r="E26" s="6"/>
      <c r="F26" s="6"/>
    </row>
    <row r="27" spans="1:6" ht="51" x14ac:dyDescent="0.25">
      <c r="A27" s="230"/>
      <c r="B27" s="231" t="s">
        <v>791</v>
      </c>
      <c r="C27" s="228" t="s">
        <v>925</v>
      </c>
      <c r="D27" s="229">
        <v>200</v>
      </c>
      <c r="E27" s="52"/>
      <c r="F27" s="47" t="str">
        <f t="shared" ref="F27" si="3">IF(E27="-","Rate Only",IF(E27="","",ROUND($D27*E27,2)))</f>
        <v/>
      </c>
    </row>
    <row r="28" spans="1:6" x14ac:dyDescent="0.25">
      <c r="A28" s="230"/>
      <c r="B28" s="231"/>
      <c r="C28" s="228"/>
      <c r="D28" s="229"/>
      <c r="E28" s="6"/>
      <c r="F28" s="6"/>
    </row>
    <row r="29" spans="1:6" ht="25.5" x14ac:dyDescent="0.25">
      <c r="A29" s="230"/>
      <c r="B29" s="231" t="s">
        <v>792</v>
      </c>
      <c r="C29" s="228" t="s">
        <v>925</v>
      </c>
      <c r="D29" s="229">
        <v>200</v>
      </c>
      <c r="E29" s="52"/>
      <c r="F29" s="47" t="str">
        <f t="shared" ref="F29" si="4">IF(E29="-","Rate Only",IF(E29="","",ROUND($D29*E29,2)))</f>
        <v/>
      </c>
    </row>
    <row r="30" spans="1:6" x14ac:dyDescent="0.25">
      <c r="A30" s="234"/>
      <c r="B30" s="232"/>
      <c r="C30" s="235"/>
      <c r="D30" s="236"/>
      <c r="E30" s="6"/>
      <c r="F30" s="6"/>
    </row>
    <row r="31" spans="1:6" x14ac:dyDescent="0.25">
      <c r="A31" s="230">
        <v>61.03</v>
      </c>
      <c r="B31" s="231" t="s">
        <v>793</v>
      </c>
      <c r="C31" s="228"/>
      <c r="D31" s="229"/>
      <c r="E31" s="6"/>
      <c r="F31" s="6"/>
    </row>
    <row r="32" spans="1:6" ht="7.5" customHeight="1" x14ac:dyDescent="0.25">
      <c r="A32" s="230"/>
      <c r="B32" s="231"/>
      <c r="C32" s="228"/>
      <c r="D32" s="229"/>
      <c r="E32" s="6"/>
      <c r="F32" s="6"/>
    </row>
    <row r="33" spans="1:6" x14ac:dyDescent="0.25">
      <c r="A33" s="230"/>
      <c r="B33" s="231" t="s">
        <v>794</v>
      </c>
      <c r="C33" s="228" t="s">
        <v>50</v>
      </c>
      <c r="D33" s="229">
        <v>1</v>
      </c>
      <c r="E33" s="52"/>
      <c r="F33" s="47" t="str">
        <f t="shared" ref="F33" si="5">IF(E33="-","Rate Only",IF(E33="","",ROUND($D33*E33,2)))</f>
        <v/>
      </c>
    </row>
    <row r="34" spans="1:6" x14ac:dyDescent="0.25">
      <c r="A34" s="230"/>
      <c r="B34" s="231"/>
      <c r="C34" s="228"/>
      <c r="D34" s="229"/>
      <c r="E34" s="6"/>
      <c r="F34" s="6"/>
    </row>
    <row r="35" spans="1:6" x14ac:dyDescent="0.25">
      <c r="A35" s="230">
        <v>61.04</v>
      </c>
      <c r="B35" s="231" t="s">
        <v>795</v>
      </c>
      <c r="C35" s="228"/>
      <c r="D35" s="229"/>
      <c r="E35" s="6"/>
      <c r="F35" s="6"/>
    </row>
    <row r="36" spans="1:6" x14ac:dyDescent="0.25">
      <c r="A36" s="230"/>
      <c r="B36" s="231"/>
      <c r="C36" s="228"/>
      <c r="D36" s="229"/>
      <c r="E36" s="6"/>
      <c r="F36" s="6"/>
    </row>
    <row r="37" spans="1:6" x14ac:dyDescent="0.25">
      <c r="A37" s="230"/>
      <c r="B37" s="231" t="s">
        <v>796</v>
      </c>
      <c r="C37" s="228" t="s">
        <v>925</v>
      </c>
      <c r="D37" s="229">
        <v>400</v>
      </c>
      <c r="E37" s="52"/>
      <c r="F37" s="47" t="str">
        <f t="shared" ref="F37" si="6">IF(E37="-","Rate Only",IF(E37="","",ROUND($D37*E37,2)))</f>
        <v/>
      </c>
    </row>
    <row r="38" spans="1:6" x14ac:dyDescent="0.25">
      <c r="A38" s="230"/>
      <c r="B38" s="231"/>
      <c r="C38" s="228"/>
      <c r="D38" s="229"/>
      <c r="E38" s="6"/>
      <c r="F38" s="6"/>
    </row>
    <row r="39" spans="1:6" x14ac:dyDescent="0.25">
      <c r="A39" s="230"/>
      <c r="B39" s="231" t="s">
        <v>926</v>
      </c>
      <c r="C39" s="228" t="s">
        <v>925</v>
      </c>
      <c r="D39" s="229">
        <v>1000</v>
      </c>
      <c r="E39" s="52"/>
      <c r="F39" s="47" t="str">
        <f t="shared" ref="F39" si="7">IF(E39="-","Rate Only",IF(E39="","",ROUND($D39*E39,2)))</f>
        <v/>
      </c>
    </row>
    <row r="40" spans="1:6" x14ac:dyDescent="0.25">
      <c r="A40" s="74"/>
      <c r="B40" s="33"/>
      <c r="C40" s="76"/>
      <c r="D40" s="76"/>
      <c r="E40" s="59"/>
      <c r="F40" s="59"/>
    </row>
    <row r="41" spans="1:6" x14ac:dyDescent="0.25">
      <c r="A41" s="77"/>
      <c r="B41" s="460" t="s">
        <v>33</v>
      </c>
      <c r="C41" s="461"/>
      <c r="D41" s="461"/>
      <c r="E41" s="462"/>
      <c r="F41" s="48" t="str">
        <f>IF(SUM(F6:F39)&gt;0,SUM(F6:F39)," ")</f>
        <v xml:space="preserve"> </v>
      </c>
    </row>
    <row r="42" spans="1:6" x14ac:dyDescent="0.25">
      <c r="A42" s="79"/>
      <c r="B42" s="35"/>
      <c r="C42" s="81"/>
      <c r="D42" s="81"/>
      <c r="E42" s="60"/>
      <c r="F42" s="60"/>
    </row>
    <row r="43" spans="1:6" x14ac:dyDescent="0.25">
      <c r="C43" s="85"/>
    </row>
    <row r="44" spans="1:6" x14ac:dyDescent="0.25">
      <c r="A44" s="16"/>
      <c r="B44" s="1"/>
      <c r="C44" s="1"/>
      <c r="D44" s="36"/>
      <c r="E44" s="3"/>
      <c r="F44" s="3"/>
    </row>
    <row r="45" spans="1:6" x14ac:dyDescent="0.25">
      <c r="A45" s="19" t="s">
        <v>0</v>
      </c>
      <c r="B45" s="4" t="s">
        <v>1</v>
      </c>
      <c r="C45" s="11" t="s">
        <v>2</v>
      </c>
      <c r="D45" s="13" t="s">
        <v>3</v>
      </c>
      <c r="E45" s="10" t="s">
        <v>4</v>
      </c>
      <c r="F45" s="10" t="s">
        <v>5</v>
      </c>
    </row>
    <row r="46" spans="1:6" x14ac:dyDescent="0.25">
      <c r="A46" s="18"/>
      <c r="B46" s="7"/>
      <c r="C46" s="7"/>
      <c r="D46" s="37"/>
      <c r="E46" s="9"/>
      <c r="F46" s="9"/>
    </row>
    <row r="47" spans="1:6" x14ac:dyDescent="0.25">
      <c r="A47" s="74"/>
      <c r="B47" s="64"/>
      <c r="C47" s="75"/>
      <c r="D47" s="76"/>
      <c r="E47" s="67"/>
      <c r="F47" s="67"/>
    </row>
    <row r="48" spans="1:6" x14ac:dyDescent="0.25">
      <c r="A48" s="77"/>
      <c r="B48" s="460" t="s">
        <v>34</v>
      </c>
      <c r="C48" s="461"/>
      <c r="D48" s="461"/>
      <c r="E48" s="462"/>
      <c r="F48" s="52" t="str">
        <f>F41</f>
        <v xml:space="preserve"> </v>
      </c>
    </row>
    <row r="49" spans="1:6" x14ac:dyDescent="0.25">
      <c r="A49" s="79"/>
      <c r="B49" s="70"/>
      <c r="C49" s="80"/>
      <c r="D49" s="81"/>
      <c r="E49" s="73"/>
      <c r="F49" s="73"/>
    </row>
    <row r="50" spans="1:6" ht="25.5" x14ac:dyDescent="0.25">
      <c r="A50" s="230" t="s">
        <v>798</v>
      </c>
      <c r="B50" s="231" t="s">
        <v>800</v>
      </c>
      <c r="C50" s="228" t="s">
        <v>925</v>
      </c>
      <c r="D50" s="229">
        <v>1650</v>
      </c>
      <c r="E50" s="52"/>
      <c r="F50" s="47" t="str">
        <f t="shared" ref="F50" si="8">IF(E50="-","Rate Only",IF(E50="","",ROUND($D50*E50,2)))</f>
        <v/>
      </c>
    </row>
    <row r="51" spans="1:6" x14ac:dyDescent="0.25">
      <c r="A51" s="230"/>
      <c r="B51" s="231"/>
      <c r="C51" s="228"/>
      <c r="D51" s="229"/>
      <c r="E51" s="6"/>
      <c r="F51" s="6"/>
    </row>
    <row r="52" spans="1:6" ht="51" x14ac:dyDescent="0.25">
      <c r="A52" s="230">
        <v>61.06</v>
      </c>
      <c r="B52" s="231" t="s">
        <v>799</v>
      </c>
      <c r="C52" s="228" t="s">
        <v>928</v>
      </c>
      <c r="D52" s="229">
        <v>42500</v>
      </c>
      <c r="E52" s="52"/>
      <c r="F52" s="47" t="str">
        <f t="shared" ref="F52" si="9">IF(E52="-","Rate Only",IF(E52="","",ROUND($D52*E52,2)))</f>
        <v/>
      </c>
    </row>
    <row r="53" spans="1:6" x14ac:dyDescent="0.25">
      <c r="A53" s="230"/>
      <c r="B53" s="231"/>
      <c r="C53" s="228"/>
      <c r="D53" s="229"/>
      <c r="E53" s="6"/>
      <c r="F53" s="6"/>
    </row>
    <row r="54" spans="1:6" x14ac:dyDescent="0.25">
      <c r="A54" s="230">
        <v>61.08</v>
      </c>
      <c r="B54" s="231" t="s">
        <v>804</v>
      </c>
      <c r="C54" s="228"/>
      <c r="D54" s="229"/>
      <c r="E54" s="6"/>
      <c r="F54" s="6"/>
    </row>
    <row r="55" spans="1:6" x14ac:dyDescent="0.25">
      <c r="A55" s="230"/>
      <c r="B55" s="231"/>
      <c r="C55" s="228"/>
      <c r="D55" s="229"/>
      <c r="E55" s="6"/>
      <c r="F55" s="6"/>
    </row>
    <row r="56" spans="1:6" x14ac:dyDescent="0.25">
      <c r="A56" s="230"/>
      <c r="B56" s="231" t="s">
        <v>1197</v>
      </c>
      <c r="C56" s="228" t="s">
        <v>925</v>
      </c>
      <c r="D56" s="229">
        <v>3250</v>
      </c>
      <c r="E56" s="52"/>
      <c r="F56" s="47" t="str">
        <f t="shared" ref="F56" si="10">IF(E56="-","Rate Only",IF(E56="","",ROUND($D56*E56,2)))</f>
        <v/>
      </c>
    </row>
    <row r="57" spans="1:6" x14ac:dyDescent="0.25">
      <c r="A57" s="230"/>
      <c r="B57" s="231"/>
      <c r="C57" s="228"/>
      <c r="D57" s="229"/>
      <c r="E57" s="6"/>
      <c r="F57" s="6"/>
    </row>
    <row r="58" spans="1:6" ht="25.5" x14ac:dyDescent="0.25">
      <c r="A58" s="230"/>
      <c r="B58" s="231" t="s">
        <v>929</v>
      </c>
      <c r="C58" s="228" t="s">
        <v>925</v>
      </c>
      <c r="D58" s="229">
        <v>150</v>
      </c>
      <c r="E58" s="52"/>
      <c r="F58" s="47" t="str">
        <f t="shared" ref="F58" si="11">IF(E58="-","Rate Only",IF(E58="","",ROUND($D58*E58,2)))</f>
        <v/>
      </c>
    </row>
    <row r="59" spans="1:6" x14ac:dyDescent="0.25">
      <c r="A59" s="230"/>
      <c r="B59" s="231"/>
      <c r="C59" s="228"/>
      <c r="D59" s="229"/>
      <c r="E59" s="6"/>
      <c r="F59" s="6"/>
    </row>
    <row r="60" spans="1:6" ht="25.5" x14ac:dyDescent="0.25">
      <c r="A60" s="230"/>
      <c r="B60" s="231" t="s">
        <v>930</v>
      </c>
      <c r="C60" s="228" t="s">
        <v>925</v>
      </c>
      <c r="D60" s="229">
        <v>65</v>
      </c>
      <c r="E60" s="52"/>
      <c r="F60" s="47" t="str">
        <f t="shared" ref="F60" si="12">IF(E60="-","Rate Only",IF(E60="","",ROUND($D60*E60,2)))</f>
        <v/>
      </c>
    </row>
    <row r="61" spans="1:6" x14ac:dyDescent="0.25">
      <c r="A61" s="230"/>
      <c r="B61" s="231"/>
      <c r="C61" s="228"/>
      <c r="D61" s="229"/>
      <c r="E61" s="6"/>
      <c r="F61" s="6"/>
    </row>
    <row r="62" spans="1:6" x14ac:dyDescent="0.25">
      <c r="A62" s="230">
        <v>61.14</v>
      </c>
      <c r="B62" s="231" t="s">
        <v>817</v>
      </c>
      <c r="C62" s="275"/>
      <c r="D62" s="274"/>
      <c r="E62" s="6"/>
      <c r="F62" s="6"/>
    </row>
    <row r="63" spans="1:6" x14ac:dyDescent="0.25">
      <c r="A63" s="257"/>
      <c r="B63" s="257"/>
      <c r="C63" s="275"/>
      <c r="D63" s="274"/>
      <c r="E63" s="6"/>
      <c r="F63" s="6"/>
    </row>
    <row r="64" spans="1:6" ht="25.5" x14ac:dyDescent="0.25">
      <c r="A64" s="230"/>
      <c r="B64" s="231" t="s">
        <v>931</v>
      </c>
      <c r="C64" s="228" t="s">
        <v>695</v>
      </c>
      <c r="D64" s="229">
        <v>200</v>
      </c>
      <c r="E64" s="52"/>
      <c r="F64" s="47" t="str">
        <f t="shared" ref="F64" si="13">IF(E64="-","Rate Only",IF(E64="","",ROUND($D64*E64,2)))</f>
        <v/>
      </c>
    </row>
    <row r="65" spans="1:6" x14ac:dyDescent="0.25">
      <c r="A65" s="230"/>
      <c r="B65" s="231"/>
      <c r="C65" s="228"/>
      <c r="D65" s="229"/>
      <c r="E65" s="6"/>
      <c r="F65" s="6"/>
    </row>
    <row r="66" spans="1:6" x14ac:dyDescent="0.25">
      <c r="A66" s="230" t="s">
        <v>820</v>
      </c>
      <c r="B66" s="230" t="s">
        <v>932</v>
      </c>
      <c r="C66" s="260"/>
      <c r="D66" s="236"/>
      <c r="E66" s="6"/>
      <c r="F66" s="6"/>
    </row>
    <row r="67" spans="1:6" x14ac:dyDescent="0.25">
      <c r="A67" s="279"/>
      <c r="B67" s="244" t="s">
        <v>933</v>
      </c>
      <c r="C67" s="246" t="s">
        <v>50</v>
      </c>
      <c r="D67" s="249">
        <v>1</v>
      </c>
      <c r="E67" s="102"/>
      <c r="F67" s="47" t="str">
        <f t="shared" ref="F67" si="14">IF(E67="-","Rate Only",IF(E67="","",ROUND($D67*E67,2)))</f>
        <v/>
      </c>
    </row>
    <row r="68" spans="1:6" x14ac:dyDescent="0.25">
      <c r="A68" s="244"/>
      <c r="B68" s="244"/>
      <c r="C68" s="246"/>
      <c r="D68" s="249"/>
      <c r="E68" s="15"/>
      <c r="F68" s="6"/>
    </row>
    <row r="69" spans="1:6" ht="25.5" x14ac:dyDescent="0.25">
      <c r="A69" s="346" t="s">
        <v>1287</v>
      </c>
      <c r="B69" s="347" t="s">
        <v>826</v>
      </c>
      <c r="C69" s="283"/>
      <c r="D69" s="285"/>
      <c r="E69" s="15"/>
      <c r="F69" s="6"/>
    </row>
    <row r="70" spans="1:6" x14ac:dyDescent="0.25">
      <c r="A70" s="295"/>
      <c r="B70" s="280"/>
      <c r="C70" s="283"/>
      <c r="D70" s="229"/>
      <c r="E70" s="6"/>
      <c r="F70" s="6"/>
    </row>
    <row r="71" spans="1:6" x14ac:dyDescent="0.25">
      <c r="A71" s="230">
        <v>62.02</v>
      </c>
      <c r="B71" s="231" t="s">
        <v>827</v>
      </c>
      <c r="C71" s="278"/>
      <c r="D71" s="229"/>
      <c r="E71" s="6"/>
      <c r="F71" s="6"/>
    </row>
    <row r="72" spans="1:6" x14ac:dyDescent="0.25">
      <c r="A72" s="230"/>
      <c r="B72" s="231"/>
      <c r="C72" s="278"/>
      <c r="D72" s="229"/>
      <c r="E72" s="6"/>
      <c r="F72" s="6"/>
    </row>
    <row r="73" spans="1:6" x14ac:dyDescent="0.25">
      <c r="A73" s="230"/>
      <c r="B73" s="231" t="s">
        <v>828</v>
      </c>
      <c r="C73" s="278"/>
      <c r="D73" s="229"/>
      <c r="E73" s="6"/>
      <c r="F73" s="6"/>
    </row>
    <row r="74" spans="1:6" x14ac:dyDescent="0.25">
      <c r="A74" s="230"/>
      <c r="B74" s="231" t="s">
        <v>934</v>
      </c>
      <c r="C74" s="278" t="s">
        <v>695</v>
      </c>
      <c r="D74" s="229">
        <v>160</v>
      </c>
      <c r="E74" s="52"/>
      <c r="F74" s="47" t="str">
        <f t="shared" ref="F74:F77" si="15">IF(E74="-","Rate Only",IF(E74="","",ROUND($D74*E74,2)))</f>
        <v/>
      </c>
    </row>
    <row r="75" spans="1:6" x14ac:dyDescent="0.25">
      <c r="A75" s="230"/>
      <c r="B75" s="231" t="s">
        <v>935</v>
      </c>
      <c r="C75" s="278" t="s">
        <v>695</v>
      </c>
      <c r="D75" s="229">
        <v>35</v>
      </c>
      <c r="E75" s="52"/>
      <c r="F75" s="47" t="str">
        <f t="shared" si="15"/>
        <v/>
      </c>
    </row>
    <row r="76" spans="1:6" x14ac:dyDescent="0.25">
      <c r="A76" s="230"/>
      <c r="B76" s="231" t="s">
        <v>936</v>
      </c>
      <c r="C76" s="278" t="s">
        <v>695</v>
      </c>
      <c r="D76" s="229">
        <v>90</v>
      </c>
      <c r="E76" s="52"/>
      <c r="F76" s="47" t="str">
        <f t="shared" si="15"/>
        <v/>
      </c>
    </row>
    <row r="77" spans="1:6" x14ac:dyDescent="0.25">
      <c r="A77" s="230"/>
      <c r="B77" s="231" t="s">
        <v>937</v>
      </c>
      <c r="C77" s="278" t="s">
        <v>695</v>
      </c>
      <c r="D77" s="229">
        <v>80</v>
      </c>
      <c r="E77" s="52"/>
      <c r="F77" s="47" t="str">
        <f t="shared" si="15"/>
        <v/>
      </c>
    </row>
    <row r="78" spans="1:6" x14ac:dyDescent="0.25">
      <c r="A78" s="230"/>
      <c r="B78" s="231"/>
      <c r="C78" s="278"/>
      <c r="D78" s="229"/>
      <c r="E78" s="6"/>
      <c r="F78" s="6"/>
    </row>
    <row r="79" spans="1:6" x14ac:dyDescent="0.25">
      <c r="A79" s="230"/>
      <c r="B79" s="231" t="s">
        <v>833</v>
      </c>
      <c r="C79" s="278"/>
      <c r="D79" s="229"/>
      <c r="E79" s="6"/>
      <c r="F79" s="6"/>
    </row>
    <row r="80" spans="1:6" x14ac:dyDescent="0.25">
      <c r="A80" s="230"/>
      <c r="B80" s="231" t="s">
        <v>934</v>
      </c>
      <c r="C80" s="278" t="s">
        <v>695</v>
      </c>
      <c r="D80" s="229">
        <v>530</v>
      </c>
      <c r="E80" s="52"/>
      <c r="F80" s="47" t="str">
        <f t="shared" ref="F80:F82" si="16">IF(E80="-","Rate Only",IF(E80="","",ROUND($D80*E80,2)))</f>
        <v/>
      </c>
    </row>
    <row r="81" spans="1:6" x14ac:dyDescent="0.25">
      <c r="A81" s="230"/>
      <c r="B81" s="231" t="s">
        <v>935</v>
      </c>
      <c r="C81" s="278" t="s">
        <v>695</v>
      </c>
      <c r="D81" s="229">
        <v>30</v>
      </c>
      <c r="E81" s="52"/>
      <c r="F81" s="47" t="str">
        <f t="shared" si="16"/>
        <v/>
      </c>
    </row>
    <row r="82" spans="1:6" x14ac:dyDescent="0.25">
      <c r="A82" s="230"/>
      <c r="B82" s="231" t="s">
        <v>936</v>
      </c>
      <c r="C82" s="278" t="s">
        <v>695</v>
      </c>
      <c r="D82" s="229">
        <v>35</v>
      </c>
      <c r="E82" s="52"/>
      <c r="F82" s="47" t="str">
        <f t="shared" si="16"/>
        <v/>
      </c>
    </row>
    <row r="83" spans="1:6" x14ac:dyDescent="0.25">
      <c r="A83" s="279"/>
      <c r="B83" s="280"/>
      <c r="C83" s="284"/>
      <c r="D83" s="286"/>
      <c r="E83" s="14"/>
      <c r="F83" s="6"/>
    </row>
    <row r="84" spans="1:6" x14ac:dyDescent="0.25">
      <c r="A84" s="74"/>
      <c r="B84" s="33"/>
      <c r="C84" s="76"/>
      <c r="D84" s="76"/>
      <c r="E84" s="59"/>
      <c r="F84" s="59"/>
    </row>
    <row r="85" spans="1:6" x14ac:dyDescent="0.25">
      <c r="A85" s="77"/>
      <c r="B85" s="460" t="s">
        <v>33</v>
      </c>
      <c r="C85" s="461"/>
      <c r="D85" s="461"/>
      <c r="E85" s="462"/>
      <c r="F85" s="48" t="str">
        <f>IF(SUM(F47:F82)&gt;0,SUM(F47:F82)," ")</f>
        <v xml:space="preserve"> </v>
      </c>
    </row>
    <row r="86" spans="1:6" x14ac:dyDescent="0.25">
      <c r="A86" s="79"/>
      <c r="B86" s="35"/>
      <c r="C86" s="81"/>
      <c r="D86" s="81"/>
      <c r="E86" s="60"/>
      <c r="F86" s="60"/>
    </row>
    <row r="87" spans="1:6" x14ac:dyDescent="0.25">
      <c r="C87" s="85"/>
    </row>
    <row r="88" spans="1:6" x14ac:dyDescent="0.25">
      <c r="A88" s="16"/>
      <c r="B88" s="1"/>
      <c r="C88" s="1"/>
      <c r="D88" s="36"/>
      <c r="E88" s="3"/>
      <c r="F88" s="3"/>
    </row>
    <row r="89" spans="1:6" x14ac:dyDescent="0.25">
      <c r="A89" s="19" t="s">
        <v>0</v>
      </c>
      <c r="B89" s="4" t="s">
        <v>1</v>
      </c>
      <c r="C89" s="11" t="s">
        <v>2</v>
      </c>
      <c r="D89" s="13" t="s">
        <v>3</v>
      </c>
      <c r="E89" s="10" t="s">
        <v>4</v>
      </c>
      <c r="F89" s="10" t="s">
        <v>5</v>
      </c>
    </row>
    <row r="90" spans="1:6" x14ac:dyDescent="0.25">
      <c r="A90" s="18"/>
      <c r="B90" s="7"/>
      <c r="C90" s="7"/>
      <c r="D90" s="37"/>
      <c r="E90" s="9"/>
      <c r="F90" s="9"/>
    </row>
    <row r="91" spans="1:6" x14ac:dyDescent="0.25">
      <c r="A91" s="74"/>
      <c r="B91" s="64"/>
      <c r="C91" s="75"/>
      <c r="D91" s="76"/>
      <c r="E91" s="67"/>
      <c r="F91" s="67"/>
    </row>
    <row r="92" spans="1:6" x14ac:dyDescent="0.25">
      <c r="A92" s="77"/>
      <c r="B92" s="460" t="s">
        <v>34</v>
      </c>
      <c r="C92" s="461"/>
      <c r="D92" s="461"/>
      <c r="E92" s="462"/>
      <c r="F92" s="52" t="str">
        <f>F85</f>
        <v xml:space="preserve"> </v>
      </c>
    </row>
    <row r="93" spans="1:6" x14ac:dyDescent="0.25">
      <c r="A93" s="79"/>
      <c r="B93" s="70"/>
      <c r="C93" s="80"/>
      <c r="D93" s="81"/>
      <c r="E93" s="73"/>
      <c r="F93" s="73"/>
    </row>
    <row r="94" spans="1:6" x14ac:dyDescent="0.25">
      <c r="A94" s="230">
        <v>62.03</v>
      </c>
      <c r="B94" s="231" t="s">
        <v>836</v>
      </c>
      <c r="C94" s="278"/>
      <c r="D94" s="229"/>
      <c r="E94" s="12"/>
      <c r="F94" s="6"/>
    </row>
    <row r="95" spans="1:6" x14ac:dyDescent="0.25">
      <c r="A95" s="230"/>
      <c r="B95" s="231"/>
      <c r="C95" s="278"/>
      <c r="D95" s="229"/>
      <c r="E95" s="15"/>
      <c r="F95" s="6"/>
    </row>
    <row r="96" spans="1:6" x14ac:dyDescent="0.25">
      <c r="A96" s="230"/>
      <c r="B96" s="231" t="s">
        <v>833</v>
      </c>
      <c r="C96" s="278"/>
      <c r="D96" s="229"/>
      <c r="E96" s="15"/>
      <c r="F96" s="6"/>
    </row>
    <row r="97" spans="1:6" x14ac:dyDescent="0.25">
      <c r="A97" s="230"/>
      <c r="B97" s="231" t="s">
        <v>938</v>
      </c>
      <c r="C97" s="278" t="s">
        <v>695</v>
      </c>
      <c r="D97" s="229">
        <v>540</v>
      </c>
      <c r="E97" s="52"/>
      <c r="F97" s="47" t="str">
        <f t="shared" ref="F97:F98" si="17">IF(E97="-","Rate Only",IF(E97="","",ROUND($D97*E97,2)))</f>
        <v/>
      </c>
    </row>
    <row r="98" spans="1:6" x14ac:dyDescent="0.25">
      <c r="A98" s="230"/>
      <c r="B98" s="231" t="s">
        <v>982</v>
      </c>
      <c r="C98" s="278" t="s">
        <v>695</v>
      </c>
      <c r="D98" s="229">
        <v>40</v>
      </c>
      <c r="E98" s="52"/>
      <c r="F98" s="47" t="str">
        <f t="shared" si="17"/>
        <v/>
      </c>
    </row>
    <row r="99" spans="1:6" x14ac:dyDescent="0.25">
      <c r="A99" s="230"/>
      <c r="B99" s="231"/>
      <c r="C99" s="278"/>
      <c r="D99" s="229"/>
      <c r="E99" s="15"/>
      <c r="F99" s="6"/>
    </row>
    <row r="100" spans="1:6" x14ac:dyDescent="0.25">
      <c r="A100" s="230" t="s">
        <v>838</v>
      </c>
      <c r="B100" s="231" t="s">
        <v>839</v>
      </c>
      <c r="C100" s="278"/>
      <c r="D100" s="229"/>
      <c r="E100" s="15"/>
      <c r="F100" s="6"/>
    </row>
    <row r="101" spans="1:6" x14ac:dyDescent="0.25">
      <c r="A101" s="257"/>
      <c r="B101" s="257"/>
      <c r="C101" s="278"/>
      <c r="D101" s="229"/>
      <c r="E101" s="15"/>
      <c r="F101" s="6"/>
    </row>
    <row r="102" spans="1:6" x14ac:dyDescent="0.25">
      <c r="A102" s="257"/>
      <c r="B102" s="231" t="s">
        <v>833</v>
      </c>
      <c r="C102" s="278"/>
      <c r="D102" s="229"/>
      <c r="E102" s="15"/>
      <c r="F102" s="6"/>
    </row>
    <row r="103" spans="1:6" x14ac:dyDescent="0.25">
      <c r="A103" s="257"/>
      <c r="B103" s="231" t="s">
        <v>938</v>
      </c>
      <c r="C103" s="278" t="s">
        <v>695</v>
      </c>
      <c r="D103" s="229">
        <v>280</v>
      </c>
      <c r="E103" s="52"/>
      <c r="F103" s="47" t="str">
        <f t="shared" ref="F103:F104" si="18">IF(E103="-","Rate Only",IF(E103="","",ROUND($D103*E103,2)))</f>
        <v/>
      </c>
    </row>
    <row r="104" spans="1:6" x14ac:dyDescent="0.25">
      <c r="A104" s="257"/>
      <c r="B104" s="231" t="s">
        <v>983</v>
      </c>
      <c r="C104" s="278" t="s">
        <v>695</v>
      </c>
      <c r="D104" s="229">
        <v>3</v>
      </c>
      <c r="E104" s="52"/>
      <c r="F104" s="47" t="str">
        <f t="shared" si="18"/>
        <v/>
      </c>
    </row>
    <row r="105" spans="1:6" x14ac:dyDescent="0.25">
      <c r="A105" s="257"/>
      <c r="B105" s="257"/>
      <c r="C105" s="278"/>
      <c r="D105" s="229"/>
      <c r="E105" s="6"/>
      <c r="F105" s="6"/>
    </row>
    <row r="106" spans="1:6" ht="25.5" x14ac:dyDescent="0.25">
      <c r="A106" s="230">
        <v>62.06</v>
      </c>
      <c r="B106" s="231" t="s">
        <v>939</v>
      </c>
      <c r="C106" s="278" t="s">
        <v>695</v>
      </c>
      <c r="D106" s="229">
        <v>30</v>
      </c>
      <c r="E106" s="102"/>
      <c r="F106" s="47" t="str">
        <f t="shared" ref="F106" si="19">IF(E106="-","Rate Only",IF(E106="","",ROUND($D106*E106,2)))</f>
        <v/>
      </c>
    </row>
    <row r="107" spans="1:6" x14ac:dyDescent="0.25">
      <c r="A107" s="294"/>
      <c r="B107" s="244"/>
      <c r="C107" s="245"/>
      <c r="D107" s="249"/>
      <c r="E107" s="15"/>
      <c r="F107" s="6"/>
    </row>
    <row r="108" spans="1:6" x14ac:dyDescent="0.25">
      <c r="A108" s="346" t="s">
        <v>1288</v>
      </c>
      <c r="B108" s="347" t="s">
        <v>844</v>
      </c>
      <c r="C108" s="280"/>
      <c r="D108" s="285"/>
      <c r="E108" s="15"/>
      <c r="F108" s="6"/>
    </row>
    <row r="109" spans="1:6" x14ac:dyDescent="0.25">
      <c r="A109" s="295"/>
      <c r="B109" s="280"/>
      <c r="C109" s="280"/>
      <c r="D109" s="285"/>
      <c r="E109" s="15"/>
      <c r="F109" s="6"/>
    </row>
    <row r="110" spans="1:6" x14ac:dyDescent="0.25">
      <c r="A110" s="230">
        <v>63.01</v>
      </c>
      <c r="B110" s="231" t="s">
        <v>845</v>
      </c>
      <c r="C110" s="278"/>
      <c r="D110" s="229"/>
      <c r="E110" s="15"/>
      <c r="F110" s="6"/>
    </row>
    <row r="111" spans="1:6" x14ac:dyDescent="0.25">
      <c r="A111" s="230"/>
      <c r="B111" s="231"/>
      <c r="C111" s="278"/>
      <c r="D111" s="229"/>
      <c r="E111" s="6"/>
      <c r="F111" s="6"/>
    </row>
    <row r="112" spans="1:6" x14ac:dyDescent="0.25">
      <c r="A112" s="230"/>
      <c r="B112" s="231" t="s">
        <v>940</v>
      </c>
      <c r="C112" s="278"/>
      <c r="D112" s="229"/>
      <c r="E112" s="6"/>
      <c r="F112" s="6"/>
    </row>
    <row r="113" spans="1:6" x14ac:dyDescent="0.25">
      <c r="A113" s="230"/>
      <c r="B113" s="231" t="s">
        <v>847</v>
      </c>
      <c r="C113" s="278" t="s">
        <v>173</v>
      </c>
      <c r="D113" s="229">
        <v>1.5</v>
      </c>
      <c r="E113" s="52"/>
      <c r="F113" s="47" t="str">
        <f t="shared" ref="F113:F114" si="20">IF(E113="-","Rate Only",IF(E113="","",ROUND($D113*E113,2)))</f>
        <v/>
      </c>
    </row>
    <row r="114" spans="1:6" x14ac:dyDescent="0.25">
      <c r="A114" s="230"/>
      <c r="B114" s="231" t="s">
        <v>941</v>
      </c>
      <c r="C114" s="278" t="s">
        <v>173</v>
      </c>
      <c r="D114" s="229">
        <v>114</v>
      </c>
      <c r="E114" s="52"/>
      <c r="F114" s="47" t="str">
        <f t="shared" si="20"/>
        <v/>
      </c>
    </row>
    <row r="115" spans="1:6" x14ac:dyDescent="0.25">
      <c r="A115" s="230"/>
      <c r="B115" s="231"/>
      <c r="C115" s="278"/>
      <c r="D115" s="229"/>
      <c r="E115" s="6"/>
      <c r="F115" s="6"/>
    </row>
    <row r="116" spans="1:6" x14ac:dyDescent="0.25">
      <c r="A116" s="230"/>
      <c r="B116" s="231" t="s">
        <v>942</v>
      </c>
      <c r="C116" s="278"/>
      <c r="D116" s="229"/>
      <c r="E116" s="6"/>
      <c r="F116" s="6"/>
    </row>
    <row r="117" spans="1:6" x14ac:dyDescent="0.25">
      <c r="A117" s="230"/>
      <c r="B117" s="231" t="s">
        <v>847</v>
      </c>
      <c r="C117" s="278" t="s">
        <v>173</v>
      </c>
      <c r="D117" s="229">
        <v>0.1</v>
      </c>
      <c r="E117" s="52"/>
      <c r="F117" s="47" t="str">
        <f t="shared" ref="F117:F118" si="21">IF(E117="-","Rate Only",IF(E117="","",ROUND($D117*E117,2)))</f>
        <v/>
      </c>
    </row>
    <row r="118" spans="1:6" x14ac:dyDescent="0.25">
      <c r="A118" s="230"/>
      <c r="B118" s="231" t="s">
        <v>941</v>
      </c>
      <c r="C118" s="278" t="s">
        <v>173</v>
      </c>
      <c r="D118" s="229">
        <v>1.8</v>
      </c>
      <c r="E118" s="52"/>
      <c r="F118" s="47" t="str">
        <f t="shared" si="21"/>
        <v/>
      </c>
    </row>
    <row r="119" spans="1:6" x14ac:dyDescent="0.25">
      <c r="A119" s="230"/>
      <c r="B119" s="231"/>
      <c r="C119" s="278"/>
      <c r="D119" s="229"/>
      <c r="E119" s="6"/>
      <c r="F119" s="6"/>
    </row>
    <row r="120" spans="1:6" x14ac:dyDescent="0.25">
      <c r="A120" s="230"/>
      <c r="B120" s="231" t="s">
        <v>943</v>
      </c>
      <c r="C120" s="278"/>
      <c r="D120" s="229"/>
      <c r="E120" s="6"/>
      <c r="F120" s="6"/>
    </row>
    <row r="121" spans="1:6" x14ac:dyDescent="0.25">
      <c r="A121" s="230"/>
      <c r="B121" s="231" t="s">
        <v>847</v>
      </c>
      <c r="C121" s="278" t="s">
        <v>173</v>
      </c>
      <c r="D121" s="229">
        <v>1.3</v>
      </c>
      <c r="E121" s="52"/>
      <c r="F121" s="47" t="str">
        <f t="shared" ref="F121:F122" si="22">IF(E121="-","Rate Only",IF(E121="","",ROUND($D121*E121,2)))</f>
        <v/>
      </c>
    </row>
    <row r="122" spans="1:6" x14ac:dyDescent="0.25">
      <c r="A122" s="230"/>
      <c r="B122" s="231" t="s">
        <v>941</v>
      </c>
      <c r="C122" s="278" t="s">
        <v>173</v>
      </c>
      <c r="D122" s="229">
        <v>3.4</v>
      </c>
      <c r="E122" s="52"/>
      <c r="F122" s="47" t="str">
        <f t="shared" si="22"/>
        <v/>
      </c>
    </row>
    <row r="123" spans="1:6" x14ac:dyDescent="0.25">
      <c r="A123" s="234"/>
      <c r="B123" s="232"/>
      <c r="C123" s="242"/>
      <c r="D123" s="236"/>
      <c r="E123" s="6"/>
      <c r="F123" s="6"/>
    </row>
    <row r="124" spans="1:6" x14ac:dyDescent="0.25">
      <c r="A124" s="234"/>
      <c r="B124" s="231" t="s">
        <v>944</v>
      </c>
      <c r="C124" s="278"/>
      <c r="D124" s="229"/>
      <c r="E124" s="6"/>
      <c r="F124" s="6"/>
    </row>
    <row r="125" spans="1:6" x14ac:dyDescent="0.25">
      <c r="A125" s="234"/>
      <c r="B125" s="231" t="s">
        <v>847</v>
      </c>
      <c r="C125" s="278" t="s">
        <v>173</v>
      </c>
      <c r="D125" s="229">
        <v>0.5</v>
      </c>
      <c r="E125" s="52"/>
      <c r="F125" s="47" t="str">
        <f t="shared" ref="F125:F127" si="23">IF(E125="-","Rate Only",IF(E125="","",ROUND($D125*E125,2)))</f>
        <v/>
      </c>
    </row>
    <row r="126" spans="1:6" x14ac:dyDescent="0.25">
      <c r="A126" s="234"/>
      <c r="B126" s="231" t="s">
        <v>941</v>
      </c>
      <c r="C126" s="278" t="s">
        <v>173</v>
      </c>
      <c r="D126" s="229">
        <v>0.5</v>
      </c>
      <c r="E126" s="52"/>
      <c r="F126" s="47" t="str">
        <f t="shared" si="23"/>
        <v/>
      </c>
    </row>
    <row r="127" spans="1:6" ht="25.5" x14ac:dyDescent="0.25">
      <c r="A127" s="234"/>
      <c r="B127" s="231" t="s">
        <v>945</v>
      </c>
      <c r="C127" s="278" t="s">
        <v>361</v>
      </c>
      <c r="D127" s="229">
        <v>2500</v>
      </c>
      <c r="E127" s="52"/>
      <c r="F127" s="47" t="str">
        <f t="shared" si="23"/>
        <v/>
      </c>
    </row>
    <row r="128" spans="1:6" x14ac:dyDescent="0.25">
      <c r="A128" s="234"/>
      <c r="B128" s="232"/>
      <c r="C128" s="239"/>
      <c r="D128" s="236"/>
      <c r="E128" s="6"/>
      <c r="F128" s="6"/>
    </row>
    <row r="129" spans="1:6" x14ac:dyDescent="0.25">
      <c r="A129" s="234"/>
      <c r="B129" s="232"/>
      <c r="C129" s="239"/>
      <c r="D129" s="236"/>
      <c r="E129" s="6"/>
      <c r="F129" s="6"/>
    </row>
    <row r="130" spans="1:6" x14ac:dyDescent="0.25">
      <c r="A130" s="234"/>
      <c r="B130" s="232"/>
      <c r="C130" s="239"/>
      <c r="D130" s="236"/>
      <c r="E130" s="6"/>
      <c r="F130" s="6"/>
    </row>
    <row r="131" spans="1:6" x14ac:dyDescent="0.25">
      <c r="A131" s="234"/>
      <c r="B131" s="232"/>
      <c r="C131" s="239"/>
      <c r="D131" s="236"/>
      <c r="E131" s="6"/>
      <c r="F131" s="6"/>
    </row>
    <row r="132" spans="1:6" x14ac:dyDescent="0.25">
      <c r="A132" s="74"/>
      <c r="B132" s="33"/>
      <c r="C132" s="76"/>
      <c r="D132" s="76"/>
      <c r="E132" s="59"/>
      <c r="F132" s="59"/>
    </row>
    <row r="133" spans="1:6" x14ac:dyDescent="0.25">
      <c r="A133" s="77"/>
      <c r="B133" s="460" t="s">
        <v>33</v>
      </c>
      <c r="C133" s="461"/>
      <c r="D133" s="461"/>
      <c r="E133" s="462"/>
      <c r="F133" s="48" t="str">
        <f>IF(SUM(F91:F131)&gt;0,SUM(F91:F131)," ")</f>
        <v xml:space="preserve"> </v>
      </c>
    </row>
    <row r="134" spans="1:6" x14ac:dyDescent="0.25">
      <c r="A134" s="79"/>
      <c r="B134" s="35"/>
      <c r="C134" s="81"/>
      <c r="D134" s="81"/>
      <c r="E134" s="60"/>
      <c r="F134" s="60"/>
    </row>
    <row r="135" spans="1:6" x14ac:dyDescent="0.25">
      <c r="C135" s="85"/>
    </row>
    <row r="136" spans="1:6" x14ac:dyDescent="0.25">
      <c r="A136" s="16"/>
      <c r="B136" s="1"/>
      <c r="C136" s="1"/>
      <c r="D136" s="36"/>
      <c r="E136" s="3"/>
      <c r="F136" s="3"/>
    </row>
    <row r="137" spans="1:6" x14ac:dyDescent="0.25">
      <c r="A137" s="19" t="s">
        <v>0</v>
      </c>
      <c r="B137" s="4" t="s">
        <v>1</v>
      </c>
      <c r="C137" s="11" t="s">
        <v>2</v>
      </c>
      <c r="D137" s="13" t="s">
        <v>3</v>
      </c>
      <c r="E137" s="10" t="s">
        <v>4</v>
      </c>
      <c r="F137" s="10" t="s">
        <v>5</v>
      </c>
    </row>
    <row r="138" spans="1:6" x14ac:dyDescent="0.25">
      <c r="A138" s="18"/>
      <c r="B138" s="7"/>
      <c r="C138" s="7"/>
      <c r="D138" s="37"/>
      <c r="E138" s="9"/>
      <c r="F138" s="9"/>
    </row>
    <row r="139" spans="1:6" x14ac:dyDescent="0.25">
      <c r="A139" s="74"/>
      <c r="B139" s="64"/>
      <c r="C139" s="75"/>
      <c r="D139" s="76"/>
      <c r="E139" s="67"/>
      <c r="F139" s="67"/>
    </row>
    <row r="140" spans="1:6" x14ac:dyDescent="0.25">
      <c r="A140" s="77"/>
      <c r="B140" s="460" t="s">
        <v>34</v>
      </c>
      <c r="C140" s="461"/>
      <c r="D140" s="461"/>
      <c r="E140" s="462"/>
      <c r="F140" s="52" t="str">
        <f>F133</f>
        <v xml:space="preserve"> </v>
      </c>
    </row>
    <row r="141" spans="1:6" x14ac:dyDescent="0.25">
      <c r="A141" s="79"/>
      <c r="B141" s="70"/>
      <c r="C141" s="80"/>
      <c r="D141" s="81"/>
      <c r="E141" s="73"/>
      <c r="F141" s="73"/>
    </row>
    <row r="142" spans="1:6" x14ac:dyDescent="0.25">
      <c r="A142" s="230" t="s">
        <v>946</v>
      </c>
      <c r="B142" s="231" t="s">
        <v>947</v>
      </c>
      <c r="C142" s="278"/>
      <c r="D142" s="229"/>
      <c r="E142" s="12"/>
      <c r="F142" s="6"/>
    </row>
    <row r="143" spans="1:6" x14ac:dyDescent="0.25">
      <c r="A143" s="230"/>
      <c r="B143" s="231"/>
      <c r="C143" s="278"/>
      <c r="D143" s="229"/>
      <c r="E143" s="15"/>
      <c r="F143" s="6"/>
    </row>
    <row r="144" spans="1:6" ht="38.25" x14ac:dyDescent="0.25">
      <c r="A144" s="230"/>
      <c r="B144" s="231" t="s">
        <v>984</v>
      </c>
      <c r="C144" s="278" t="s">
        <v>361</v>
      </c>
      <c r="D144" s="229">
        <v>90</v>
      </c>
      <c r="E144" s="52"/>
      <c r="F144" s="47" t="str">
        <f t="shared" ref="F144" si="24">IF(E144="-","Rate Only",IF(E144="","",ROUND($D144*E144,2)))</f>
        <v/>
      </c>
    </row>
    <row r="145" spans="1:6" x14ac:dyDescent="0.25">
      <c r="A145" s="232"/>
      <c r="B145" s="232"/>
      <c r="C145" s="239"/>
      <c r="D145" s="236"/>
      <c r="E145" s="15"/>
      <c r="F145" s="6"/>
    </row>
    <row r="146" spans="1:6" x14ac:dyDescent="0.25">
      <c r="A146" s="337" t="s">
        <v>1289</v>
      </c>
      <c r="B146" s="332" t="s">
        <v>858</v>
      </c>
      <c r="C146" s="228"/>
      <c r="D146" s="229"/>
      <c r="E146" s="15"/>
      <c r="F146" s="6"/>
    </row>
    <row r="147" spans="1:6" x14ac:dyDescent="0.25">
      <c r="A147" s="287"/>
      <c r="B147" s="227"/>
      <c r="C147" s="228"/>
      <c r="D147" s="229"/>
      <c r="E147" s="15"/>
      <c r="F147" s="6"/>
    </row>
    <row r="148" spans="1:6" x14ac:dyDescent="0.25">
      <c r="A148" s="230" t="s">
        <v>859</v>
      </c>
      <c r="B148" s="230" t="s">
        <v>860</v>
      </c>
      <c r="C148" s="288"/>
      <c r="D148" s="229"/>
      <c r="E148" s="15"/>
      <c r="F148" s="6"/>
    </row>
    <row r="149" spans="1:6" x14ac:dyDescent="0.25">
      <c r="A149" s="230"/>
      <c r="B149" s="230"/>
      <c r="C149" s="288"/>
      <c r="D149" s="229"/>
      <c r="E149" s="15"/>
      <c r="F149" s="6"/>
    </row>
    <row r="150" spans="1:6" x14ac:dyDescent="0.25">
      <c r="A150" s="230"/>
      <c r="B150" s="234" t="s">
        <v>861</v>
      </c>
      <c r="C150" s="288"/>
      <c r="D150" s="229"/>
      <c r="E150" s="15"/>
      <c r="F150" s="6"/>
    </row>
    <row r="151" spans="1:6" x14ac:dyDescent="0.25">
      <c r="A151" s="230"/>
      <c r="B151" s="230"/>
      <c r="C151" s="288"/>
      <c r="D151" s="229"/>
      <c r="E151" s="15"/>
      <c r="F151" s="6"/>
    </row>
    <row r="152" spans="1:6" x14ac:dyDescent="0.25">
      <c r="A152" s="230"/>
      <c r="B152" s="234" t="s">
        <v>985</v>
      </c>
      <c r="C152" s="288" t="s">
        <v>925</v>
      </c>
      <c r="D152" s="229">
        <v>560</v>
      </c>
      <c r="E152" s="52"/>
      <c r="F152" s="47" t="str">
        <f t="shared" ref="F152:F154" si="25">IF(E152="-","Rate Only",IF(E152="","",ROUND($D152*E152,2)))</f>
        <v/>
      </c>
    </row>
    <row r="153" spans="1:6" x14ac:dyDescent="0.25">
      <c r="A153" s="230"/>
      <c r="B153" s="230"/>
      <c r="C153" s="288"/>
      <c r="D153" s="229"/>
      <c r="E153" s="15"/>
      <c r="F153" s="47" t="str">
        <f t="shared" si="25"/>
        <v/>
      </c>
    </row>
    <row r="154" spans="1:6" ht="25.5" x14ac:dyDescent="0.25">
      <c r="A154" s="230"/>
      <c r="B154" s="234" t="s">
        <v>950</v>
      </c>
      <c r="C154" s="288" t="s">
        <v>925</v>
      </c>
      <c r="D154" s="229">
        <v>10</v>
      </c>
      <c r="E154" s="52"/>
      <c r="F154" s="47" t="str">
        <f t="shared" si="25"/>
        <v/>
      </c>
    </row>
    <row r="155" spans="1:6" x14ac:dyDescent="0.25">
      <c r="A155" s="230"/>
      <c r="B155" s="230"/>
      <c r="C155" s="288"/>
      <c r="D155" s="229"/>
      <c r="E155" s="6"/>
      <c r="F155" s="6"/>
    </row>
    <row r="156" spans="1:6" ht="25.5" x14ac:dyDescent="0.25">
      <c r="A156" s="230"/>
      <c r="B156" s="234" t="s">
        <v>1188</v>
      </c>
      <c r="C156" s="288" t="s">
        <v>925</v>
      </c>
      <c r="D156" s="229">
        <v>25</v>
      </c>
      <c r="E156" s="52"/>
      <c r="F156" s="47" t="str">
        <f t="shared" ref="F156:F158" si="26">IF(E156="-","Rate Only",IF(E156="","",ROUND($D156*E156,2)))</f>
        <v/>
      </c>
    </row>
    <row r="157" spans="1:6" x14ac:dyDescent="0.25">
      <c r="A157" s="230"/>
      <c r="B157" s="230"/>
      <c r="C157" s="288"/>
      <c r="D157" s="229"/>
      <c r="E157" s="6"/>
      <c r="F157" s="47" t="str">
        <f t="shared" si="26"/>
        <v/>
      </c>
    </row>
    <row r="158" spans="1:6" ht="25.5" x14ac:dyDescent="0.25">
      <c r="A158" s="230"/>
      <c r="B158" s="230" t="s">
        <v>951</v>
      </c>
      <c r="C158" s="288" t="s">
        <v>925</v>
      </c>
      <c r="D158" s="229">
        <v>50</v>
      </c>
      <c r="E158" s="52"/>
      <c r="F158" s="47" t="str">
        <f t="shared" si="26"/>
        <v/>
      </c>
    </row>
    <row r="159" spans="1:6" x14ac:dyDescent="0.25">
      <c r="A159" s="232"/>
      <c r="B159" s="232"/>
      <c r="C159" s="239"/>
      <c r="D159" s="236"/>
      <c r="E159" s="6"/>
      <c r="F159" s="6"/>
    </row>
    <row r="160" spans="1:6" ht="25.5" x14ac:dyDescent="0.25">
      <c r="A160" s="232" t="s">
        <v>952</v>
      </c>
      <c r="B160" s="232" t="s">
        <v>953</v>
      </c>
      <c r="C160" s="239"/>
      <c r="D160" s="229"/>
      <c r="E160" s="6"/>
      <c r="F160" s="6"/>
    </row>
    <row r="161" spans="1:6" x14ac:dyDescent="0.25">
      <c r="A161" s="232"/>
      <c r="B161" s="232"/>
      <c r="C161" s="239"/>
      <c r="D161" s="229"/>
      <c r="E161" s="6"/>
      <c r="F161" s="6"/>
    </row>
    <row r="162" spans="1:6" x14ac:dyDescent="0.25">
      <c r="A162" s="232"/>
      <c r="B162" s="232" t="s">
        <v>955</v>
      </c>
      <c r="C162" s="252" t="s">
        <v>15</v>
      </c>
      <c r="D162" s="229">
        <v>2</v>
      </c>
      <c r="E162" s="52"/>
      <c r="F162" s="47" t="str">
        <f t="shared" ref="F162" si="27">IF(E162="-","Rate Only",IF(E162="","",ROUND($D162*E162,2)))</f>
        <v/>
      </c>
    </row>
    <row r="163" spans="1:6" x14ac:dyDescent="0.25">
      <c r="A163" s="230"/>
      <c r="B163" s="230"/>
      <c r="C163" s="288"/>
      <c r="D163" s="229"/>
      <c r="E163" s="6"/>
      <c r="F163" s="6"/>
    </row>
    <row r="164" spans="1:6" ht="25.5" x14ac:dyDescent="0.25">
      <c r="A164" s="230">
        <v>64.03</v>
      </c>
      <c r="B164" s="230" t="s">
        <v>954</v>
      </c>
      <c r="C164" s="288"/>
      <c r="D164" s="229"/>
      <c r="E164" s="6"/>
      <c r="F164" s="6"/>
    </row>
    <row r="165" spans="1:6" x14ac:dyDescent="0.25">
      <c r="A165" s="230"/>
      <c r="B165" s="230"/>
      <c r="C165" s="288"/>
      <c r="D165" s="229"/>
      <c r="E165" s="6"/>
      <c r="F165" s="6"/>
    </row>
    <row r="166" spans="1:6" x14ac:dyDescent="0.25">
      <c r="A166" s="230"/>
      <c r="B166" s="232" t="s">
        <v>955</v>
      </c>
      <c r="C166" s="252" t="s">
        <v>15</v>
      </c>
      <c r="D166" s="229">
        <v>2</v>
      </c>
      <c r="E166" s="52"/>
      <c r="F166" s="47" t="str">
        <f t="shared" ref="F166" si="28">IF(E166="-","Rate Only",IF(E166="","",ROUND($D166*E166,2)))</f>
        <v/>
      </c>
    </row>
    <row r="167" spans="1:6" x14ac:dyDescent="0.25">
      <c r="A167" s="232"/>
      <c r="B167" s="232"/>
      <c r="C167" s="250"/>
      <c r="D167" s="236"/>
      <c r="E167" s="6"/>
      <c r="F167" s="6"/>
    </row>
    <row r="168" spans="1:6" x14ac:dyDescent="0.25">
      <c r="A168" s="230" t="s">
        <v>956</v>
      </c>
      <c r="B168" s="230" t="s">
        <v>869</v>
      </c>
      <c r="C168" s="288"/>
      <c r="D168" s="229"/>
      <c r="E168" s="6"/>
      <c r="F168" s="6"/>
    </row>
    <row r="169" spans="1:6" x14ac:dyDescent="0.25">
      <c r="A169" s="230"/>
      <c r="B169" s="230"/>
      <c r="C169" s="288"/>
      <c r="D169" s="229"/>
      <c r="E169" s="6"/>
      <c r="F169" s="6"/>
    </row>
    <row r="170" spans="1:6" x14ac:dyDescent="0.25">
      <c r="A170" s="230"/>
      <c r="B170" s="230" t="s">
        <v>957</v>
      </c>
      <c r="C170" s="288"/>
      <c r="D170" s="229"/>
      <c r="E170" s="6"/>
      <c r="F170" s="6"/>
    </row>
    <row r="171" spans="1:6" x14ac:dyDescent="0.25">
      <c r="A171" s="230"/>
      <c r="B171" s="230" t="s">
        <v>958</v>
      </c>
      <c r="C171" s="228" t="s">
        <v>961</v>
      </c>
      <c r="D171" s="229">
        <v>12</v>
      </c>
      <c r="E171" s="52"/>
      <c r="F171" s="47" t="str">
        <f t="shared" ref="F171" si="29">IF(E171="-","Rate Only",IF(E171="","",ROUND($D171*E171,2)))</f>
        <v/>
      </c>
    </row>
    <row r="172" spans="1:6" x14ac:dyDescent="0.25">
      <c r="A172" s="232"/>
      <c r="B172" s="232"/>
      <c r="C172" s="239"/>
      <c r="D172" s="236"/>
      <c r="E172" s="6"/>
      <c r="F172" s="6"/>
    </row>
    <row r="173" spans="1:6" x14ac:dyDescent="0.25">
      <c r="A173" s="230" t="s">
        <v>872</v>
      </c>
      <c r="B173" s="230" t="s">
        <v>873</v>
      </c>
      <c r="C173" s="275"/>
      <c r="D173" s="274"/>
      <c r="E173" s="6"/>
      <c r="F173" s="6"/>
    </row>
    <row r="174" spans="1:6" x14ac:dyDescent="0.25">
      <c r="A174" s="257"/>
      <c r="B174" s="257"/>
      <c r="C174" s="252"/>
      <c r="D174" s="252"/>
      <c r="E174" s="6"/>
      <c r="F174" s="6"/>
    </row>
    <row r="175" spans="1:6" x14ac:dyDescent="0.25">
      <c r="A175" s="257"/>
      <c r="B175" s="232" t="s">
        <v>959</v>
      </c>
      <c r="C175" s="252"/>
      <c r="D175" s="229"/>
      <c r="E175" s="6"/>
      <c r="F175" s="6"/>
    </row>
    <row r="176" spans="1:6" x14ac:dyDescent="0.25">
      <c r="A176" s="257"/>
      <c r="B176" s="232"/>
      <c r="C176" s="252"/>
      <c r="D176" s="229"/>
      <c r="E176" s="6"/>
      <c r="F176" s="6"/>
    </row>
    <row r="177" spans="1:6" x14ac:dyDescent="0.25">
      <c r="A177" s="74"/>
      <c r="B177" s="33"/>
      <c r="C177" s="76"/>
      <c r="D177" s="76"/>
      <c r="E177" s="59"/>
      <c r="F177" s="59"/>
    </row>
    <row r="178" spans="1:6" x14ac:dyDescent="0.25">
      <c r="A178" s="77"/>
      <c r="B178" s="460" t="s">
        <v>33</v>
      </c>
      <c r="C178" s="461"/>
      <c r="D178" s="461"/>
      <c r="E178" s="462"/>
      <c r="F178" s="48" t="str">
        <f>IF(SUM(F140:F176)&gt;0,SUM(F140:F176)," ")</f>
        <v xml:space="preserve"> </v>
      </c>
    </row>
    <row r="179" spans="1:6" x14ac:dyDescent="0.25">
      <c r="A179" s="79"/>
      <c r="B179" s="35"/>
      <c r="C179" s="81"/>
      <c r="D179" s="81"/>
      <c r="E179" s="60"/>
      <c r="F179" s="60"/>
    </row>
    <row r="180" spans="1:6" x14ac:dyDescent="0.25">
      <c r="C180" s="85"/>
    </row>
    <row r="181" spans="1:6" x14ac:dyDescent="0.25">
      <c r="A181" s="16"/>
      <c r="B181" s="1"/>
      <c r="C181" s="1"/>
      <c r="D181" s="36"/>
      <c r="E181" s="3"/>
      <c r="F181" s="3"/>
    </row>
    <row r="182" spans="1:6" x14ac:dyDescent="0.25">
      <c r="A182" s="19" t="s">
        <v>0</v>
      </c>
      <c r="B182" s="4" t="s">
        <v>1</v>
      </c>
      <c r="C182" s="11" t="s">
        <v>2</v>
      </c>
      <c r="D182" s="13" t="s">
        <v>3</v>
      </c>
      <c r="E182" s="10" t="s">
        <v>4</v>
      </c>
      <c r="F182" s="10" t="s">
        <v>5</v>
      </c>
    </row>
    <row r="183" spans="1:6" x14ac:dyDescent="0.25">
      <c r="A183" s="18"/>
      <c r="B183" s="7"/>
      <c r="C183" s="7"/>
      <c r="D183" s="37"/>
      <c r="E183" s="9"/>
      <c r="F183" s="9"/>
    </row>
    <row r="184" spans="1:6" x14ac:dyDescent="0.25">
      <c r="A184" s="74"/>
      <c r="B184" s="64"/>
      <c r="C184" s="75"/>
      <c r="D184" s="76"/>
      <c r="E184" s="67"/>
      <c r="F184" s="67"/>
    </row>
    <row r="185" spans="1:6" x14ac:dyDescent="0.25">
      <c r="A185" s="77"/>
      <c r="B185" s="460" t="s">
        <v>34</v>
      </c>
      <c r="C185" s="461"/>
      <c r="D185" s="461"/>
      <c r="E185" s="462"/>
      <c r="F185" s="52" t="str">
        <f>F178</f>
        <v xml:space="preserve"> </v>
      </c>
    </row>
    <row r="186" spans="1:6" x14ac:dyDescent="0.25">
      <c r="A186" s="79"/>
      <c r="B186" s="70"/>
      <c r="C186" s="80"/>
      <c r="D186" s="81"/>
      <c r="E186" s="73"/>
      <c r="F186" s="73"/>
    </row>
    <row r="187" spans="1:6" ht="38.25" x14ac:dyDescent="0.25">
      <c r="A187" s="257"/>
      <c r="B187" s="232" t="s">
        <v>960</v>
      </c>
      <c r="C187" s="252" t="s">
        <v>695</v>
      </c>
      <c r="D187" s="229">
        <v>2150</v>
      </c>
      <c r="E187" s="52"/>
      <c r="F187" s="47" t="str">
        <f t="shared" ref="F187" si="30">IF(E187="-","Rate Only",IF(E187="","",ROUND($D187*E187,2)))</f>
        <v/>
      </c>
    </row>
    <row r="188" spans="1:6" x14ac:dyDescent="0.25">
      <c r="A188" s="257"/>
      <c r="B188" s="232"/>
      <c r="C188" s="252"/>
      <c r="D188" s="229"/>
      <c r="E188" s="15"/>
      <c r="F188" s="6"/>
    </row>
    <row r="189" spans="1:6" ht="38.25" x14ac:dyDescent="0.25">
      <c r="A189" s="257"/>
      <c r="B189" s="232" t="s">
        <v>986</v>
      </c>
      <c r="C189" s="252" t="s">
        <v>695</v>
      </c>
      <c r="D189" s="229">
        <v>65</v>
      </c>
      <c r="E189" s="325"/>
      <c r="F189" s="47" t="str">
        <f t="shared" ref="F189" si="31">IF(E189="-","Rate Only",IF(E189="","",ROUND($D189*E189,2)))</f>
        <v/>
      </c>
    </row>
    <row r="190" spans="1:6" x14ac:dyDescent="0.25">
      <c r="A190" s="257"/>
      <c r="B190" s="232"/>
      <c r="C190" s="252"/>
      <c r="D190" s="229"/>
      <c r="E190" s="15"/>
      <c r="F190" s="6"/>
    </row>
    <row r="191" spans="1:6" ht="38.25" x14ac:dyDescent="0.25">
      <c r="A191" s="257"/>
      <c r="B191" s="232" t="s">
        <v>963</v>
      </c>
      <c r="C191" s="252" t="s">
        <v>695</v>
      </c>
      <c r="D191" s="229">
        <v>270</v>
      </c>
      <c r="E191" s="102"/>
      <c r="F191" s="47" t="str">
        <f t="shared" ref="F191" si="32">IF(E191="-","Rate Only",IF(E191="","",ROUND($D191*E191,2)))</f>
        <v/>
      </c>
    </row>
    <row r="192" spans="1:6" x14ac:dyDescent="0.25">
      <c r="A192" s="257"/>
      <c r="B192" s="257"/>
      <c r="C192" s="252"/>
      <c r="D192" s="229"/>
      <c r="E192" s="15"/>
      <c r="F192" s="6"/>
    </row>
    <row r="193" spans="1:6" ht="25.5" x14ac:dyDescent="0.25">
      <c r="A193" s="279" t="s">
        <v>880</v>
      </c>
      <c r="B193" s="279" t="s">
        <v>881</v>
      </c>
      <c r="C193" s="296" t="s">
        <v>882</v>
      </c>
      <c r="D193" s="229">
        <v>1</v>
      </c>
      <c r="E193" s="102"/>
      <c r="F193" s="47" t="str">
        <f t="shared" ref="F193" si="33">IF(E193="-","Rate Only",IF(E193="","",ROUND($D193*E193,2)))</f>
        <v/>
      </c>
    </row>
    <row r="194" spans="1:6" x14ac:dyDescent="0.25">
      <c r="A194" s="294"/>
      <c r="B194" s="294"/>
      <c r="C194" s="296"/>
      <c r="D194" s="249"/>
      <c r="E194" s="15"/>
      <c r="F194" s="6"/>
    </row>
    <row r="195" spans="1:6" ht="51" x14ac:dyDescent="0.25">
      <c r="A195" s="346" t="s">
        <v>1290</v>
      </c>
      <c r="B195" s="344" t="s">
        <v>883</v>
      </c>
      <c r="C195" s="279"/>
      <c r="D195" s="285"/>
      <c r="E195" s="15"/>
      <c r="F195" s="6"/>
    </row>
    <row r="196" spans="1:6" x14ac:dyDescent="0.25">
      <c r="A196" s="277"/>
      <c r="B196" s="230"/>
      <c r="C196" s="230"/>
      <c r="D196" s="285"/>
      <c r="E196" s="15"/>
      <c r="F196" s="6"/>
    </row>
    <row r="197" spans="1:6" x14ac:dyDescent="0.25">
      <c r="A197" s="230" t="s">
        <v>964</v>
      </c>
      <c r="B197" s="234" t="s">
        <v>965</v>
      </c>
      <c r="C197" s="252"/>
      <c r="D197" s="236"/>
      <c r="E197" s="6"/>
      <c r="F197" s="6"/>
    </row>
    <row r="198" spans="1:6" x14ac:dyDescent="0.25">
      <c r="A198" s="230"/>
      <c r="B198" s="234" t="s">
        <v>966</v>
      </c>
      <c r="C198" s="252" t="s">
        <v>122</v>
      </c>
      <c r="D198" s="229">
        <v>40</v>
      </c>
      <c r="E198" s="52"/>
      <c r="F198" s="47" t="str">
        <f t="shared" ref="F198" si="34">IF(E198="-","Rate Only",IF(E198="","",ROUND($D198*E198,2)))</f>
        <v/>
      </c>
    </row>
    <row r="199" spans="1:6" x14ac:dyDescent="0.25">
      <c r="A199" s="230"/>
      <c r="B199" s="230"/>
      <c r="C199" s="288"/>
      <c r="D199" s="229"/>
      <c r="E199" s="6"/>
      <c r="F199" s="6"/>
    </row>
    <row r="200" spans="1:6" x14ac:dyDescent="0.25">
      <c r="A200" s="253">
        <v>66.13</v>
      </c>
      <c r="B200" s="253" t="s">
        <v>886</v>
      </c>
      <c r="C200" s="254"/>
      <c r="D200" s="236"/>
      <c r="E200" s="6"/>
      <c r="F200" s="6"/>
    </row>
    <row r="201" spans="1:6" x14ac:dyDescent="0.25">
      <c r="A201" s="253"/>
      <c r="B201" s="253"/>
      <c r="C201" s="254"/>
      <c r="D201" s="236"/>
      <c r="E201" s="6"/>
      <c r="F201" s="6"/>
    </row>
    <row r="202" spans="1:6" ht="25.5" x14ac:dyDescent="0.25">
      <c r="A202" s="253"/>
      <c r="B202" s="253" t="s">
        <v>987</v>
      </c>
      <c r="C202" s="254" t="s">
        <v>695</v>
      </c>
      <c r="D202" s="236">
        <v>16</v>
      </c>
      <c r="E202" s="52"/>
      <c r="F202" s="47" t="str">
        <f t="shared" ref="F202" si="35">IF(E202="-","Rate Only",IF(E202="","",ROUND($D202*E202,2)))</f>
        <v/>
      </c>
    </row>
    <row r="203" spans="1:6" x14ac:dyDescent="0.25">
      <c r="A203" s="230"/>
      <c r="B203" s="230"/>
      <c r="C203" s="288"/>
      <c r="D203" s="229"/>
      <c r="E203" s="6"/>
      <c r="F203" s="6"/>
    </row>
    <row r="204" spans="1:6" x14ac:dyDescent="0.25">
      <c r="A204" s="230">
        <v>66.180000000000007</v>
      </c>
      <c r="B204" s="230" t="s">
        <v>967</v>
      </c>
      <c r="C204" s="288"/>
      <c r="D204" s="229"/>
      <c r="E204" s="6"/>
      <c r="F204" s="6"/>
    </row>
    <row r="205" spans="1:6" x14ac:dyDescent="0.25">
      <c r="A205" s="230"/>
      <c r="B205" s="230"/>
      <c r="C205" s="288"/>
      <c r="D205" s="229"/>
      <c r="E205" s="6"/>
      <c r="F205" s="6"/>
    </row>
    <row r="206" spans="1:6" x14ac:dyDescent="0.25">
      <c r="A206" s="230"/>
      <c r="B206" s="234" t="s">
        <v>1313</v>
      </c>
      <c r="C206" s="288" t="s">
        <v>15</v>
      </c>
      <c r="D206" s="229">
        <v>1</v>
      </c>
      <c r="E206" s="52"/>
      <c r="F206" s="47" t="str">
        <f t="shared" ref="F206" si="36">IF(E206="-","Rate Only",IF(E206="","",ROUND($D206*E206,2)))</f>
        <v/>
      </c>
    </row>
    <row r="207" spans="1:6" x14ac:dyDescent="0.25">
      <c r="A207" s="230"/>
      <c r="B207" s="230"/>
      <c r="C207" s="288"/>
      <c r="D207" s="229"/>
      <c r="E207" s="6"/>
      <c r="F207" s="6"/>
    </row>
    <row r="208" spans="1:6" x14ac:dyDescent="0.25">
      <c r="A208" s="230">
        <v>66.19</v>
      </c>
      <c r="B208" s="230" t="s">
        <v>893</v>
      </c>
      <c r="C208" s="288"/>
      <c r="D208" s="229"/>
      <c r="E208" s="6"/>
      <c r="F208" s="6"/>
    </row>
    <row r="209" spans="1:6" x14ac:dyDescent="0.25">
      <c r="A209" s="230"/>
      <c r="B209" s="230"/>
      <c r="C209" s="288"/>
      <c r="D209" s="229"/>
      <c r="E209" s="6"/>
      <c r="F209" s="6"/>
    </row>
    <row r="210" spans="1:6" x14ac:dyDescent="0.25">
      <c r="A210" s="230"/>
      <c r="B210" s="230" t="s">
        <v>968</v>
      </c>
      <c r="C210" s="288"/>
      <c r="D210" s="229"/>
      <c r="E210" s="6"/>
      <c r="F210" s="6"/>
    </row>
    <row r="211" spans="1:6" x14ac:dyDescent="0.25">
      <c r="A211" s="230"/>
      <c r="B211" s="230" t="s">
        <v>969</v>
      </c>
      <c r="C211" s="288" t="s">
        <v>122</v>
      </c>
      <c r="D211" s="229">
        <v>35</v>
      </c>
      <c r="E211" s="52"/>
      <c r="F211" s="47" t="str">
        <f t="shared" ref="F211" si="37">IF(E211="-","Rate Only",IF(E211="","",ROUND($D211*E211,2)))</f>
        <v/>
      </c>
    </row>
    <row r="212" spans="1:6" x14ac:dyDescent="0.25">
      <c r="A212" s="230"/>
      <c r="B212" s="230"/>
      <c r="C212" s="288"/>
      <c r="D212" s="229"/>
      <c r="E212" s="6"/>
      <c r="F212" s="6"/>
    </row>
    <row r="213" spans="1:6" x14ac:dyDescent="0.25">
      <c r="A213" s="230">
        <v>66.209999999999994</v>
      </c>
      <c r="B213" s="234" t="s">
        <v>900</v>
      </c>
      <c r="C213" s="288"/>
      <c r="D213" s="229"/>
      <c r="E213" s="6"/>
      <c r="F213" s="6"/>
    </row>
    <row r="214" spans="1:6" x14ac:dyDescent="0.25">
      <c r="A214" s="230"/>
      <c r="B214" s="291"/>
      <c r="C214" s="288"/>
      <c r="D214" s="229"/>
      <c r="E214" s="6"/>
      <c r="F214" s="6"/>
    </row>
    <row r="215" spans="1:6" ht="41.25" customHeight="1" x14ac:dyDescent="0.25">
      <c r="A215" s="230"/>
      <c r="B215" s="230" t="s">
        <v>970</v>
      </c>
      <c r="C215" s="288" t="s">
        <v>972</v>
      </c>
      <c r="D215" s="229">
        <v>200</v>
      </c>
      <c r="E215" s="52"/>
      <c r="F215" s="47" t="str">
        <f t="shared" ref="F215" si="38">IF(E215="-","Rate Only",IF(E215="","",ROUND($D215*E215,2)))</f>
        <v/>
      </c>
    </row>
    <row r="216" spans="1:6" x14ac:dyDescent="0.25">
      <c r="A216" s="74"/>
      <c r="B216" s="33"/>
      <c r="C216" s="76"/>
      <c r="D216" s="76"/>
      <c r="E216" s="59"/>
      <c r="F216" s="59"/>
    </row>
    <row r="217" spans="1:6" x14ac:dyDescent="0.25">
      <c r="A217" s="77"/>
      <c r="B217" s="460" t="s">
        <v>33</v>
      </c>
      <c r="C217" s="461"/>
      <c r="D217" s="461"/>
      <c r="E217" s="462"/>
      <c r="F217" s="48" t="str">
        <f>IF(SUM(F184:F215)&gt;0,SUM(F184:F215)," ")</f>
        <v xml:space="preserve"> </v>
      </c>
    </row>
    <row r="218" spans="1:6" x14ac:dyDescent="0.25">
      <c r="A218" s="79"/>
      <c r="B218" s="35"/>
      <c r="C218" s="81"/>
      <c r="D218" s="81"/>
      <c r="E218" s="60"/>
      <c r="F218" s="60"/>
    </row>
    <row r="219" spans="1:6" x14ac:dyDescent="0.25">
      <c r="C219" s="85"/>
    </row>
    <row r="220" spans="1:6" x14ac:dyDescent="0.25">
      <c r="A220" s="16"/>
      <c r="B220" s="1"/>
      <c r="C220" s="1"/>
      <c r="D220" s="36"/>
      <c r="E220" s="3"/>
      <c r="F220" s="3"/>
    </row>
    <row r="221" spans="1:6" x14ac:dyDescent="0.25">
      <c r="A221" s="19" t="s">
        <v>0</v>
      </c>
      <c r="B221" s="4" t="s">
        <v>1</v>
      </c>
      <c r="C221" s="11" t="s">
        <v>2</v>
      </c>
      <c r="D221" s="13" t="s">
        <v>3</v>
      </c>
      <c r="E221" s="10" t="s">
        <v>4</v>
      </c>
      <c r="F221" s="10" t="s">
        <v>5</v>
      </c>
    </row>
    <row r="222" spans="1:6" x14ac:dyDescent="0.25">
      <c r="A222" s="18"/>
      <c r="B222" s="7"/>
      <c r="C222" s="7"/>
      <c r="D222" s="37"/>
      <c r="E222" s="9"/>
      <c r="F222" s="9"/>
    </row>
    <row r="223" spans="1:6" x14ac:dyDescent="0.25">
      <c r="A223" s="74"/>
      <c r="B223" s="64"/>
      <c r="C223" s="75"/>
      <c r="D223" s="76"/>
      <c r="E223" s="67"/>
      <c r="F223" s="67"/>
    </row>
    <row r="224" spans="1:6" x14ac:dyDescent="0.25">
      <c r="A224" s="77"/>
      <c r="B224" s="460" t="s">
        <v>34</v>
      </c>
      <c r="C224" s="461"/>
      <c r="D224" s="461"/>
      <c r="E224" s="462"/>
      <c r="F224" s="52" t="str">
        <f>F217</f>
        <v xml:space="preserve"> </v>
      </c>
    </row>
    <row r="225" spans="1:6" x14ac:dyDescent="0.25">
      <c r="A225" s="79"/>
      <c r="B225" s="70"/>
      <c r="C225" s="80"/>
      <c r="D225" s="81"/>
      <c r="E225" s="73"/>
      <c r="F225" s="73"/>
    </row>
    <row r="226" spans="1:6" x14ac:dyDescent="0.25">
      <c r="A226" s="230" t="s">
        <v>905</v>
      </c>
      <c r="B226" s="293" t="s">
        <v>906</v>
      </c>
      <c r="C226" s="288"/>
      <c r="D226" s="229"/>
      <c r="E226" s="12"/>
      <c r="F226" s="6"/>
    </row>
    <row r="227" spans="1:6" x14ac:dyDescent="0.25">
      <c r="A227" s="230"/>
      <c r="B227" s="293"/>
      <c r="C227" s="288"/>
      <c r="D227" s="229"/>
      <c r="E227" s="15"/>
      <c r="F227" s="6"/>
    </row>
    <row r="228" spans="1:6" ht="25.5" x14ac:dyDescent="0.25">
      <c r="A228" s="230"/>
      <c r="B228" s="113" t="s">
        <v>971</v>
      </c>
      <c r="C228" s="288" t="s">
        <v>122</v>
      </c>
      <c r="D228" s="229">
        <v>160</v>
      </c>
      <c r="E228" s="52"/>
      <c r="F228" s="47" t="str">
        <f t="shared" ref="F228" si="39">IF(E228="-","Rate Only",IF(E228="","",ROUND($D228*E228,2)))</f>
        <v/>
      </c>
    </row>
    <row r="229" spans="1:6" x14ac:dyDescent="0.25">
      <c r="A229" s="230"/>
      <c r="B229" s="293"/>
      <c r="C229" s="288"/>
      <c r="D229" s="229"/>
      <c r="E229" s="15"/>
      <c r="F229" s="6"/>
    </row>
    <row r="230" spans="1:6" ht="38.25" x14ac:dyDescent="0.25">
      <c r="A230" s="253" t="s">
        <v>908</v>
      </c>
      <c r="B230" s="253" t="s">
        <v>973</v>
      </c>
      <c r="C230" s="288" t="s">
        <v>122</v>
      </c>
      <c r="D230" s="229">
        <v>65</v>
      </c>
      <c r="E230" s="52"/>
      <c r="F230" s="47" t="str">
        <f t="shared" ref="F230" si="40">IF(E230="-","Rate Only",IF(E230="","",ROUND($D230*E230,2)))</f>
        <v/>
      </c>
    </row>
    <row r="231" spans="1:6" x14ac:dyDescent="0.25">
      <c r="A231" s="230"/>
      <c r="B231" s="293"/>
      <c r="C231" s="288"/>
      <c r="D231" s="229"/>
      <c r="E231" s="15"/>
      <c r="F231" s="6"/>
    </row>
    <row r="232" spans="1:6" ht="51" x14ac:dyDescent="0.25">
      <c r="A232" s="230" t="s">
        <v>974</v>
      </c>
      <c r="B232" s="293" t="s">
        <v>988</v>
      </c>
      <c r="C232" s="288" t="s">
        <v>122</v>
      </c>
      <c r="D232" s="229">
        <v>40</v>
      </c>
      <c r="E232" s="52"/>
      <c r="F232" s="47" t="str">
        <f t="shared" ref="F232" si="41">IF(E232="-","Rate Only",IF(E232="","",ROUND($D232*E232,2)))</f>
        <v/>
      </c>
    </row>
    <row r="233" spans="1:6" x14ac:dyDescent="0.25">
      <c r="A233" s="253"/>
      <c r="B233" s="253"/>
      <c r="C233" s="254"/>
      <c r="D233" s="236"/>
      <c r="E233" s="15"/>
      <c r="F233" s="6"/>
    </row>
    <row r="234" spans="1:6" ht="25.5" x14ac:dyDescent="0.25">
      <c r="A234" s="350" t="s">
        <v>544</v>
      </c>
      <c r="B234" s="351" t="s">
        <v>911</v>
      </c>
      <c r="C234" s="228"/>
      <c r="D234" s="229"/>
      <c r="E234" s="15"/>
      <c r="F234" s="6"/>
    </row>
    <row r="235" spans="1:6" x14ac:dyDescent="0.25">
      <c r="A235" s="300"/>
      <c r="B235" s="297"/>
      <c r="C235" s="228"/>
      <c r="D235" s="229"/>
      <c r="E235" s="6"/>
      <c r="F235" s="6"/>
    </row>
    <row r="236" spans="1:6" ht="25.5" x14ac:dyDescent="0.25">
      <c r="A236" s="234" t="s">
        <v>912</v>
      </c>
      <c r="B236" s="234" t="s">
        <v>976</v>
      </c>
      <c r="C236" s="275"/>
      <c r="D236" s="274"/>
      <c r="E236" s="6"/>
      <c r="F236" s="6"/>
    </row>
    <row r="237" spans="1:6" x14ac:dyDescent="0.25">
      <c r="A237" s="257"/>
      <c r="B237" s="257"/>
      <c r="C237" s="275"/>
      <c r="D237" s="274"/>
      <c r="E237" s="6"/>
      <c r="F237" s="6"/>
    </row>
    <row r="238" spans="1:6" ht="25.5" x14ac:dyDescent="0.25">
      <c r="A238" s="257"/>
      <c r="B238" s="234" t="s">
        <v>1314</v>
      </c>
      <c r="C238" s="234"/>
      <c r="D238" s="234"/>
      <c r="E238" s="6"/>
      <c r="F238" s="6"/>
    </row>
    <row r="239" spans="1:6" x14ac:dyDescent="0.25">
      <c r="A239" s="257"/>
      <c r="B239" s="234"/>
      <c r="C239" s="264"/>
      <c r="D239" s="264"/>
      <c r="E239" s="6"/>
      <c r="F239" s="6"/>
    </row>
    <row r="240" spans="1:6" ht="25.5" x14ac:dyDescent="0.25">
      <c r="A240" s="257"/>
      <c r="B240" s="234" t="s">
        <v>915</v>
      </c>
      <c r="C240" s="264" t="s">
        <v>17</v>
      </c>
      <c r="D240" s="229">
        <v>1</v>
      </c>
      <c r="E240" s="52">
        <v>12000</v>
      </c>
      <c r="F240" s="47">
        <f t="shared" ref="F240" si="42">IF(E240="-","Rate Only",IF(E240="","",ROUND($D240*E240,2)))</f>
        <v>12000</v>
      </c>
    </row>
    <row r="241" spans="1:6" x14ac:dyDescent="0.25">
      <c r="A241" s="257"/>
      <c r="B241" s="234"/>
      <c r="C241" s="264"/>
      <c r="D241" s="229"/>
      <c r="E241" s="6"/>
      <c r="F241" s="6"/>
    </row>
    <row r="242" spans="1:6" ht="25.5" x14ac:dyDescent="0.25">
      <c r="A242" s="257"/>
      <c r="B242" s="234" t="s">
        <v>917</v>
      </c>
      <c r="C242" s="264" t="s">
        <v>17</v>
      </c>
      <c r="D242" s="229">
        <v>1</v>
      </c>
      <c r="E242" s="52">
        <v>12000</v>
      </c>
      <c r="F242" s="47">
        <f t="shared" ref="F242" si="43">IF(E242="-","Rate Only",IF(E242="","",ROUND($D242*E242,2)))</f>
        <v>12000</v>
      </c>
    </row>
    <row r="243" spans="1:6" x14ac:dyDescent="0.25">
      <c r="A243" s="257"/>
      <c r="B243" s="234"/>
      <c r="C243" s="264"/>
      <c r="D243" s="229"/>
      <c r="E243" s="6"/>
      <c r="F243" s="6"/>
    </row>
    <row r="244" spans="1:6" ht="25.5" x14ac:dyDescent="0.25">
      <c r="A244" s="257"/>
      <c r="B244" s="234" t="s">
        <v>918</v>
      </c>
      <c r="C244" s="264" t="s">
        <v>17</v>
      </c>
      <c r="D244" s="229">
        <v>1</v>
      </c>
      <c r="E244" s="52">
        <v>12000</v>
      </c>
      <c r="F244" s="47">
        <f t="shared" ref="F244" si="44">IF(E244="-","Rate Only",IF(E244="","",ROUND($D244*E244,2)))</f>
        <v>12000</v>
      </c>
    </row>
    <row r="245" spans="1:6" x14ac:dyDescent="0.25">
      <c r="A245" s="257"/>
      <c r="B245" s="234"/>
      <c r="C245" s="264"/>
      <c r="D245" s="229"/>
      <c r="E245" s="6"/>
      <c r="F245" s="6"/>
    </row>
    <row r="246" spans="1:6" ht="25.5" x14ac:dyDescent="0.25">
      <c r="A246" s="257"/>
      <c r="B246" s="234" t="s">
        <v>919</v>
      </c>
      <c r="C246" s="264" t="s">
        <v>17</v>
      </c>
      <c r="D246" s="229">
        <v>1</v>
      </c>
      <c r="E246" s="52">
        <v>12000</v>
      </c>
      <c r="F246" s="47">
        <f t="shared" ref="F246" si="45">IF(E246="-","Rate Only",IF(E246="","",ROUND($D246*E246,2)))</f>
        <v>12000</v>
      </c>
    </row>
    <row r="247" spans="1:6" x14ac:dyDescent="0.25">
      <c r="A247" s="257"/>
      <c r="B247" s="234"/>
      <c r="C247" s="264"/>
      <c r="D247" s="229"/>
      <c r="E247" s="6"/>
      <c r="F247" s="6"/>
    </row>
    <row r="248" spans="1:6" ht="25.5" x14ac:dyDescent="0.25">
      <c r="A248" s="257"/>
      <c r="B248" s="234" t="s">
        <v>920</v>
      </c>
      <c r="C248" s="264" t="s">
        <v>17</v>
      </c>
      <c r="D248" s="229">
        <v>1</v>
      </c>
      <c r="E248" s="52">
        <v>12000</v>
      </c>
      <c r="F248" s="47">
        <f t="shared" ref="F248" si="46">IF(E248="-","Rate Only",IF(E248="","",ROUND($D248*E248,2)))</f>
        <v>12000</v>
      </c>
    </row>
    <row r="249" spans="1:6" x14ac:dyDescent="0.25">
      <c r="A249" s="298"/>
      <c r="B249" s="227"/>
      <c r="C249" s="250"/>
      <c r="D249" s="299"/>
      <c r="E249" s="6"/>
      <c r="F249" s="6"/>
    </row>
    <row r="250" spans="1:6" ht="25.5" x14ac:dyDescent="0.25">
      <c r="A250" s="234" t="s">
        <v>723</v>
      </c>
      <c r="B250" s="234" t="s">
        <v>724</v>
      </c>
      <c r="C250" s="252" t="s">
        <v>84</v>
      </c>
      <c r="D250" s="229">
        <v>1</v>
      </c>
      <c r="E250" s="52">
        <v>50000</v>
      </c>
      <c r="F250" s="47">
        <f t="shared" ref="F250" si="47">IF(E250="-","Rate Only",IF(E250="","",ROUND($D250*E250,2)))</f>
        <v>50000</v>
      </c>
    </row>
    <row r="251" spans="1:6" x14ac:dyDescent="0.25">
      <c r="A251" s="253"/>
      <c r="B251" s="253"/>
      <c r="C251" s="254"/>
      <c r="D251" s="236"/>
      <c r="E251" s="6"/>
      <c r="F251" s="6"/>
    </row>
    <row r="252" spans="1:6" x14ac:dyDescent="0.25">
      <c r="A252" s="253"/>
      <c r="B252" s="253"/>
      <c r="C252" s="254"/>
      <c r="D252" s="236"/>
      <c r="E252" s="6"/>
      <c r="F252" s="6"/>
    </row>
    <row r="253" spans="1:6" x14ac:dyDescent="0.25">
      <c r="A253" s="234"/>
      <c r="B253" s="232"/>
      <c r="C253" s="235"/>
      <c r="D253" s="236"/>
      <c r="E253" s="6"/>
      <c r="F253" s="6"/>
    </row>
    <row r="254" spans="1:6" x14ac:dyDescent="0.25">
      <c r="A254" s="234"/>
      <c r="B254" s="232"/>
      <c r="C254" s="235"/>
      <c r="D254" s="236"/>
      <c r="E254" s="6"/>
      <c r="F254" s="6"/>
    </row>
    <row r="255" spans="1:6" x14ac:dyDescent="0.25">
      <c r="A255" s="74"/>
      <c r="B255" s="33"/>
      <c r="C255" s="76"/>
      <c r="D255" s="76"/>
      <c r="E255" s="59"/>
      <c r="F255" s="59"/>
    </row>
    <row r="256" spans="1:6" x14ac:dyDescent="0.25">
      <c r="A256" s="77"/>
      <c r="B256" s="454" t="s">
        <v>14</v>
      </c>
      <c r="C256" s="455"/>
      <c r="D256" s="455"/>
      <c r="E256" s="456"/>
      <c r="F256" s="48">
        <f>IF(SUM(F224:F254)&gt;0,SUM(F224:F254)," ")</f>
        <v>110000</v>
      </c>
    </row>
    <row r="257" spans="1:6" x14ac:dyDescent="0.25">
      <c r="A257" s="79"/>
      <c r="B257" s="35"/>
      <c r="C257" s="81"/>
      <c r="D257" s="81"/>
      <c r="E257" s="60"/>
      <c r="F257" s="60"/>
    </row>
    <row r="258" spans="1:6" x14ac:dyDescent="0.25">
      <c r="C258" s="85"/>
    </row>
  </sheetData>
  <mergeCells count="11">
    <mergeCell ref="B178:E178"/>
    <mergeCell ref="B185:E185"/>
    <mergeCell ref="B217:E217"/>
    <mergeCell ref="B224:E224"/>
    <mergeCell ref="B256:E256"/>
    <mergeCell ref="B140:E140"/>
    <mergeCell ref="B41:E41"/>
    <mergeCell ref="B48:E48"/>
    <mergeCell ref="B85:E85"/>
    <mergeCell ref="B92:E92"/>
    <mergeCell ref="B133:E133"/>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C05 B1684 N4-13 km 20.863 - Sandspruit River Bridge
</oddHeader>
    <oddFooter>&amp;R&amp;8&amp;Z&amp;F</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B7473-3C89-46F0-8C2C-CE5D5F462F23}">
  <dimension ref="A1:F304"/>
  <sheetViews>
    <sheetView view="pageLayout" topLeftCell="A293" zoomScale="130" zoomScaleNormal="100" zoomScalePageLayoutView="130" workbookViewId="0">
      <selection activeCell="E283" sqref="E283:E285"/>
    </sheetView>
  </sheetViews>
  <sheetFormatPr defaultRowHeight="15" x14ac:dyDescent="0.25"/>
  <cols>
    <col min="1" max="1" width="9.140625" style="20"/>
    <col min="2" max="2" width="33.7109375" style="5" customWidth="1"/>
    <col min="3" max="3" width="8.140625" style="5" customWidth="1"/>
    <col min="4" max="4" width="8.85546875" style="26" customWidth="1"/>
    <col min="5" max="5" width="12.7109375" style="5" bestFit="1" customWidth="1"/>
    <col min="6" max="6" width="13.28515625" style="5" customWidth="1"/>
  </cols>
  <sheetData>
    <row r="1" spans="1:6" x14ac:dyDescent="0.25">
      <c r="A1" s="16"/>
      <c r="B1" s="1"/>
      <c r="C1" s="1"/>
      <c r="D1" s="36"/>
      <c r="E1" s="3"/>
      <c r="F1" s="3"/>
    </row>
    <row r="2" spans="1:6" x14ac:dyDescent="0.25">
      <c r="A2" s="19" t="s">
        <v>0</v>
      </c>
      <c r="B2" s="4" t="s">
        <v>1</v>
      </c>
      <c r="C2" s="11" t="s">
        <v>2</v>
      </c>
      <c r="D2" s="13" t="s">
        <v>3</v>
      </c>
      <c r="E2" s="10" t="s">
        <v>4</v>
      </c>
      <c r="F2" s="10" t="s">
        <v>5</v>
      </c>
    </row>
    <row r="3" spans="1:6" x14ac:dyDescent="0.25">
      <c r="A3" s="18"/>
      <c r="B3" s="7"/>
      <c r="C3" s="7"/>
      <c r="D3" s="37"/>
      <c r="E3" s="9"/>
      <c r="F3" s="9"/>
    </row>
    <row r="4" spans="1:6" x14ac:dyDescent="0.25">
      <c r="A4" s="384" t="s">
        <v>1198</v>
      </c>
      <c r="B4" s="224" t="s">
        <v>780</v>
      </c>
      <c r="C4" s="4"/>
      <c r="D4" s="13"/>
      <c r="E4" s="6"/>
      <c r="F4" s="6"/>
    </row>
    <row r="5" spans="1:6" x14ac:dyDescent="0.25">
      <c r="A5" s="19"/>
      <c r="B5" s="4"/>
      <c r="C5" s="4"/>
      <c r="D5" s="13"/>
      <c r="E5" s="6"/>
      <c r="F5" s="6"/>
    </row>
    <row r="6" spans="1:6" x14ac:dyDescent="0.25">
      <c r="A6" s="388">
        <v>47</v>
      </c>
      <c r="B6" s="384" t="s">
        <v>781</v>
      </c>
      <c r="C6" s="4"/>
      <c r="D6" s="13"/>
      <c r="E6" s="43"/>
      <c r="F6" s="47"/>
    </row>
    <row r="7" spans="1:6" x14ac:dyDescent="0.25">
      <c r="A7" s="19"/>
      <c r="B7" s="19"/>
      <c r="C7" s="4"/>
      <c r="D7" s="13"/>
      <c r="E7" s="6"/>
      <c r="F7" s="6"/>
    </row>
    <row r="8" spans="1:6" x14ac:dyDescent="0.25">
      <c r="A8" s="19"/>
      <c r="B8" s="19" t="s">
        <v>782</v>
      </c>
      <c r="C8" s="4"/>
      <c r="D8" s="13"/>
      <c r="E8" s="6"/>
      <c r="F8" s="6"/>
    </row>
    <row r="9" spans="1:6" x14ac:dyDescent="0.25">
      <c r="A9" s="19"/>
      <c r="B9" s="19"/>
      <c r="C9" s="4"/>
      <c r="D9" s="13"/>
      <c r="E9" s="6"/>
      <c r="F9" s="6"/>
    </row>
    <row r="10" spans="1:6" ht="26.25" x14ac:dyDescent="0.25">
      <c r="A10" s="19"/>
      <c r="B10" s="352" t="s">
        <v>1291</v>
      </c>
      <c r="C10" s="77" t="s">
        <v>173</v>
      </c>
      <c r="D10" s="225">
        <v>140</v>
      </c>
      <c r="E10" s="52"/>
      <c r="F10" s="47" t="str">
        <f t="shared" ref="F10" si="0">IF(E10="-","Rate Only",IF(E10="","",ROUND($D10*E10,2)))</f>
        <v/>
      </c>
    </row>
    <row r="11" spans="1:6" x14ac:dyDescent="0.25">
      <c r="A11" s="19"/>
      <c r="B11" s="4"/>
      <c r="C11" s="4"/>
      <c r="D11" s="13"/>
      <c r="E11" s="6"/>
      <c r="F11" s="6"/>
    </row>
    <row r="12" spans="1:6" x14ac:dyDescent="0.25">
      <c r="A12" s="330" t="s">
        <v>1286</v>
      </c>
      <c r="B12" s="332" t="s">
        <v>784</v>
      </c>
      <c r="C12" s="228"/>
      <c r="D12" s="229"/>
      <c r="E12" s="6"/>
      <c r="F12" s="6"/>
    </row>
    <row r="13" spans="1:6" x14ac:dyDescent="0.25">
      <c r="A13" s="226"/>
      <c r="B13" s="227"/>
      <c r="C13" s="228"/>
      <c r="D13" s="229"/>
      <c r="E13" s="6"/>
      <c r="F13" s="6"/>
    </row>
    <row r="14" spans="1:6" x14ac:dyDescent="0.25">
      <c r="A14" s="230">
        <v>61.02</v>
      </c>
      <c r="B14" s="231" t="s">
        <v>785</v>
      </c>
      <c r="C14" s="228"/>
      <c r="D14" s="229"/>
      <c r="E14" s="6"/>
      <c r="F14" s="6"/>
    </row>
    <row r="15" spans="1:6" x14ac:dyDescent="0.25">
      <c r="A15" s="230"/>
      <c r="B15" s="231"/>
      <c r="C15" s="228"/>
      <c r="D15" s="229"/>
      <c r="E15" s="6"/>
      <c r="F15" s="6"/>
    </row>
    <row r="16" spans="1:6" ht="38.25" x14ac:dyDescent="0.25">
      <c r="A16" s="230"/>
      <c r="B16" s="232" t="s">
        <v>786</v>
      </c>
      <c r="C16" s="233"/>
      <c r="D16" s="229"/>
      <c r="E16" s="6"/>
      <c r="F16" s="6"/>
    </row>
    <row r="17" spans="1:6" x14ac:dyDescent="0.25">
      <c r="A17" s="234"/>
      <c r="B17" s="232" t="s">
        <v>787</v>
      </c>
      <c r="C17" s="235" t="s">
        <v>801</v>
      </c>
      <c r="D17" s="236">
        <v>1900</v>
      </c>
      <c r="E17" s="52"/>
      <c r="F17" s="47" t="str">
        <f t="shared" ref="F17:F19" si="1">IF(E17="-","Rate Only",IF(E17="","",ROUND($D17*E17,2)))</f>
        <v/>
      </c>
    </row>
    <row r="18" spans="1:6" x14ac:dyDescent="0.25">
      <c r="A18" s="234"/>
      <c r="B18" s="232" t="s">
        <v>788</v>
      </c>
      <c r="C18" s="235" t="s">
        <v>801</v>
      </c>
      <c r="D18" s="236">
        <v>1400</v>
      </c>
      <c r="E18" s="52"/>
      <c r="F18" s="47" t="str">
        <f t="shared" si="1"/>
        <v/>
      </c>
    </row>
    <row r="19" spans="1:6" x14ac:dyDescent="0.25">
      <c r="A19" s="234"/>
      <c r="B19" s="232" t="s">
        <v>789</v>
      </c>
      <c r="C19" s="235" t="s">
        <v>801</v>
      </c>
      <c r="D19" s="236">
        <v>650</v>
      </c>
      <c r="E19" s="52"/>
      <c r="F19" s="47" t="str">
        <f t="shared" si="1"/>
        <v/>
      </c>
    </row>
    <row r="20" spans="1:6" x14ac:dyDescent="0.25">
      <c r="A20" s="234"/>
      <c r="B20" s="232"/>
      <c r="C20" s="235"/>
      <c r="D20" s="236"/>
      <c r="E20" s="6"/>
      <c r="F20" s="6"/>
    </row>
    <row r="21" spans="1:6" ht="38.25" x14ac:dyDescent="0.25">
      <c r="A21" s="234"/>
      <c r="B21" s="232" t="s">
        <v>790</v>
      </c>
      <c r="C21" s="235" t="s">
        <v>801</v>
      </c>
      <c r="D21" s="236">
        <v>500</v>
      </c>
      <c r="E21" s="52"/>
      <c r="F21" s="47" t="str">
        <f t="shared" ref="F21" si="2">IF(E21="-","Rate Only",IF(E21="","",ROUND($D21*E21,2)))</f>
        <v/>
      </c>
    </row>
    <row r="22" spans="1:6" x14ac:dyDescent="0.25">
      <c r="A22" s="234"/>
      <c r="B22" s="232"/>
      <c r="C22" s="235"/>
      <c r="D22" s="236"/>
      <c r="E22" s="6"/>
      <c r="F22" s="6"/>
    </row>
    <row r="23" spans="1:6" ht="51" x14ac:dyDescent="0.25">
      <c r="A23" s="234"/>
      <c r="B23" s="232" t="s">
        <v>791</v>
      </c>
      <c r="C23" s="235" t="s">
        <v>801</v>
      </c>
      <c r="D23" s="236">
        <v>350</v>
      </c>
      <c r="E23" s="52"/>
      <c r="F23" s="47" t="str">
        <f t="shared" ref="F23" si="3">IF(E23="-","Rate Only",IF(E23="","",ROUND($D23*E23,2)))</f>
        <v/>
      </c>
    </row>
    <row r="24" spans="1:6" x14ac:dyDescent="0.25">
      <c r="A24" s="234"/>
      <c r="B24" s="232"/>
      <c r="C24" s="235"/>
      <c r="D24" s="236"/>
      <c r="E24" s="6"/>
      <c r="F24" s="6"/>
    </row>
    <row r="25" spans="1:6" ht="25.5" x14ac:dyDescent="0.25">
      <c r="A25" s="234"/>
      <c r="B25" s="232" t="s">
        <v>792</v>
      </c>
      <c r="C25" s="235" t="s">
        <v>801</v>
      </c>
      <c r="D25" s="236">
        <v>250</v>
      </c>
      <c r="E25" s="52"/>
      <c r="F25" s="47" t="str">
        <f t="shared" ref="F25" si="4">IF(E25="-","Rate Only",IF(E25="","",ROUND($D25*E25,2)))</f>
        <v/>
      </c>
    </row>
    <row r="26" spans="1:6" x14ac:dyDescent="0.25">
      <c r="A26" s="19"/>
      <c r="B26" s="4"/>
      <c r="C26" s="4"/>
      <c r="D26" s="13"/>
      <c r="E26" s="6"/>
      <c r="F26" s="6"/>
    </row>
    <row r="27" spans="1:6" x14ac:dyDescent="0.25">
      <c r="A27" s="234">
        <v>61.03</v>
      </c>
      <c r="B27" s="232" t="s">
        <v>793</v>
      </c>
      <c r="C27" s="235"/>
      <c r="D27" s="236"/>
      <c r="E27" s="6"/>
      <c r="F27" s="6"/>
    </row>
    <row r="28" spans="1:6" x14ac:dyDescent="0.25">
      <c r="A28" s="234"/>
      <c r="B28" s="232"/>
      <c r="C28" s="235"/>
      <c r="D28" s="236"/>
      <c r="E28" s="6"/>
      <c r="F28" s="6"/>
    </row>
    <row r="29" spans="1:6" x14ac:dyDescent="0.25">
      <c r="A29" s="234"/>
      <c r="B29" s="232" t="s">
        <v>794</v>
      </c>
      <c r="C29" s="235" t="s">
        <v>50</v>
      </c>
      <c r="D29" s="236">
        <v>1</v>
      </c>
      <c r="E29" s="52"/>
      <c r="F29" s="47" t="str">
        <f t="shared" ref="F29" si="5">IF(E29="-","Rate Only",IF(E29="","",ROUND($D29*E29,2)))</f>
        <v/>
      </c>
    </row>
    <row r="30" spans="1:6" x14ac:dyDescent="0.25">
      <c r="A30" s="234"/>
      <c r="B30" s="232"/>
      <c r="C30" s="235"/>
      <c r="D30" s="236"/>
      <c r="E30" s="6"/>
      <c r="F30" s="6"/>
    </row>
    <row r="31" spans="1:6" x14ac:dyDescent="0.25">
      <c r="A31" s="234">
        <v>61.04</v>
      </c>
      <c r="B31" s="232" t="s">
        <v>795</v>
      </c>
      <c r="C31" s="235"/>
      <c r="D31" s="236"/>
      <c r="E31" s="6"/>
      <c r="F31" s="6"/>
    </row>
    <row r="32" spans="1:6" x14ac:dyDescent="0.25">
      <c r="A32" s="234"/>
      <c r="B32" s="232"/>
      <c r="C32" s="235"/>
      <c r="D32" s="236"/>
      <c r="E32" s="6"/>
      <c r="F32" s="6"/>
    </row>
    <row r="33" spans="1:6" x14ac:dyDescent="0.25">
      <c r="A33" s="234"/>
      <c r="B33" s="232" t="s">
        <v>796</v>
      </c>
      <c r="C33" s="235" t="s">
        <v>801</v>
      </c>
      <c r="D33" s="236">
        <v>3400</v>
      </c>
      <c r="E33" s="52"/>
      <c r="F33" s="47" t="str">
        <f t="shared" ref="F33" si="6">IF(E33="-","Rate Only",IF(E33="","",ROUND($D33*E33,2)))</f>
        <v/>
      </c>
    </row>
    <row r="34" spans="1:6" x14ac:dyDescent="0.25">
      <c r="A34" s="234"/>
      <c r="B34" s="232"/>
      <c r="C34" s="235"/>
      <c r="D34" s="236"/>
      <c r="E34" s="6"/>
      <c r="F34" s="6"/>
    </row>
    <row r="35" spans="1:6" x14ac:dyDescent="0.25">
      <c r="A35" s="234"/>
      <c r="B35" s="232" t="s">
        <v>797</v>
      </c>
      <c r="C35" s="235" t="s">
        <v>801</v>
      </c>
      <c r="D35" s="236">
        <v>1400</v>
      </c>
      <c r="E35" s="52"/>
      <c r="F35" s="47" t="str">
        <f t="shared" ref="F35" si="7">IF(E35="-","Rate Only",IF(E35="","",ROUND($D35*E35,2)))</f>
        <v/>
      </c>
    </row>
    <row r="36" spans="1:6" x14ac:dyDescent="0.25">
      <c r="A36" s="19"/>
      <c r="B36" s="4"/>
      <c r="C36" s="4"/>
      <c r="D36" s="13"/>
      <c r="E36" s="6"/>
      <c r="F36" s="6"/>
    </row>
    <row r="37" spans="1:6" ht="25.5" x14ac:dyDescent="0.25">
      <c r="A37" s="234" t="s">
        <v>798</v>
      </c>
      <c r="B37" s="232" t="s">
        <v>800</v>
      </c>
      <c r="C37" s="235" t="s">
        <v>801</v>
      </c>
      <c r="D37" s="236">
        <v>2400</v>
      </c>
      <c r="E37" s="52"/>
      <c r="F37" s="47" t="str">
        <f t="shared" ref="F37" si="8">IF(E37="-","Rate Only",IF(E37="","",ROUND($D37*E37,2)))</f>
        <v/>
      </c>
    </row>
    <row r="38" spans="1:6" x14ac:dyDescent="0.25">
      <c r="A38" s="234"/>
      <c r="B38" s="232"/>
      <c r="C38" s="235"/>
      <c r="D38" s="236"/>
      <c r="E38" s="6"/>
      <c r="F38" s="6"/>
    </row>
    <row r="39" spans="1:6" x14ac:dyDescent="0.25">
      <c r="A39" s="19"/>
      <c r="B39" s="4"/>
      <c r="C39" s="4"/>
      <c r="D39" s="13"/>
      <c r="E39" s="6"/>
      <c r="F39" s="6"/>
    </row>
    <row r="40" spans="1:6" x14ac:dyDescent="0.25">
      <c r="A40" s="74"/>
      <c r="B40" s="33"/>
      <c r="C40" s="76"/>
      <c r="D40" s="76"/>
      <c r="E40" s="59"/>
      <c r="F40" s="59"/>
    </row>
    <row r="41" spans="1:6" x14ac:dyDescent="0.25">
      <c r="A41" s="77"/>
      <c r="B41" s="460" t="s">
        <v>33</v>
      </c>
      <c r="C41" s="461"/>
      <c r="D41" s="461"/>
      <c r="E41" s="462"/>
      <c r="F41" s="48" t="str">
        <f>IF(SUM(F6:F39)&gt;0,SUM(F6:F39)," ")</f>
        <v xml:space="preserve"> </v>
      </c>
    </row>
    <row r="42" spans="1:6" x14ac:dyDescent="0.25">
      <c r="A42" s="79"/>
      <c r="B42" s="35"/>
      <c r="C42" s="81"/>
      <c r="D42" s="81"/>
      <c r="E42" s="60"/>
      <c r="F42" s="60"/>
    </row>
    <row r="43" spans="1:6" x14ac:dyDescent="0.25">
      <c r="C43" s="85"/>
    </row>
    <row r="44" spans="1:6" x14ac:dyDescent="0.25">
      <c r="A44" s="16"/>
      <c r="B44" s="1"/>
      <c r="C44" s="1"/>
      <c r="D44" s="36"/>
      <c r="E44" s="3"/>
      <c r="F44" s="3"/>
    </row>
    <row r="45" spans="1:6" x14ac:dyDescent="0.25">
      <c r="A45" s="19" t="s">
        <v>0</v>
      </c>
      <c r="B45" s="4" t="s">
        <v>1</v>
      </c>
      <c r="C45" s="11" t="s">
        <v>2</v>
      </c>
      <c r="D45" s="13" t="s">
        <v>3</v>
      </c>
      <c r="E45" s="10" t="s">
        <v>4</v>
      </c>
      <c r="F45" s="10" t="s">
        <v>5</v>
      </c>
    </row>
    <row r="46" spans="1:6" x14ac:dyDescent="0.25">
      <c r="A46" s="18"/>
      <c r="B46" s="7"/>
      <c r="C46" s="7"/>
      <c r="D46" s="37"/>
      <c r="E46" s="9"/>
      <c r="F46" s="9"/>
    </row>
    <row r="47" spans="1:6" x14ac:dyDescent="0.25">
      <c r="A47" s="74"/>
      <c r="B47" s="64"/>
      <c r="C47" s="75"/>
      <c r="D47" s="76"/>
      <c r="E47" s="67"/>
      <c r="F47" s="67"/>
    </row>
    <row r="48" spans="1:6" x14ac:dyDescent="0.25">
      <c r="A48" s="77"/>
      <c r="B48" s="460" t="s">
        <v>34</v>
      </c>
      <c r="C48" s="461"/>
      <c r="D48" s="461"/>
      <c r="E48" s="462"/>
      <c r="F48" s="52" t="str">
        <f>F41</f>
        <v xml:space="preserve"> </v>
      </c>
    </row>
    <row r="49" spans="1:6" x14ac:dyDescent="0.25">
      <c r="A49" s="79"/>
      <c r="B49" s="70"/>
      <c r="C49" s="80"/>
      <c r="D49" s="81"/>
      <c r="E49" s="73"/>
      <c r="F49" s="73"/>
    </row>
    <row r="50" spans="1:6" ht="51" x14ac:dyDescent="0.25">
      <c r="A50" s="232">
        <v>61.06</v>
      </c>
      <c r="B50" s="232" t="s">
        <v>799</v>
      </c>
      <c r="C50" s="235" t="s">
        <v>802</v>
      </c>
      <c r="D50" s="236">
        <v>10000</v>
      </c>
      <c r="E50" s="52"/>
      <c r="F50" s="47" t="str">
        <f t="shared" ref="F50" si="9">IF(E50="-","Rate Only",IF(E50="","",ROUND($D50*E50,2)))</f>
        <v/>
      </c>
    </row>
    <row r="51" spans="1:6" x14ac:dyDescent="0.25">
      <c r="A51" s="232"/>
      <c r="B51" s="232"/>
      <c r="C51" s="235"/>
      <c r="D51" s="236"/>
      <c r="E51" s="6"/>
      <c r="F51" s="6"/>
    </row>
    <row r="52" spans="1:6" ht="25.5" x14ac:dyDescent="0.25">
      <c r="A52" s="232">
        <v>61.07</v>
      </c>
      <c r="B52" s="232" t="s">
        <v>803</v>
      </c>
      <c r="C52" s="235" t="s">
        <v>816</v>
      </c>
      <c r="D52" s="236">
        <v>100</v>
      </c>
      <c r="E52" s="52"/>
      <c r="F52" s="47" t="str">
        <f t="shared" ref="F52" si="10">IF(E52="-","Rate Only",IF(E52="","",ROUND($D52*E52,2)))</f>
        <v/>
      </c>
    </row>
    <row r="53" spans="1:6" x14ac:dyDescent="0.25">
      <c r="A53" s="232"/>
      <c r="B53" s="232"/>
      <c r="C53" s="235"/>
      <c r="D53" s="236"/>
      <c r="E53" s="6"/>
      <c r="F53" s="6"/>
    </row>
    <row r="54" spans="1:6" x14ac:dyDescent="0.25">
      <c r="A54" s="232">
        <v>61.08</v>
      </c>
      <c r="B54" s="232" t="s">
        <v>804</v>
      </c>
      <c r="C54" s="235"/>
      <c r="D54" s="236"/>
      <c r="E54" s="6"/>
      <c r="F54" s="6"/>
    </row>
    <row r="55" spans="1:6" x14ac:dyDescent="0.25">
      <c r="A55" s="232"/>
      <c r="B55" s="232"/>
      <c r="C55" s="235"/>
      <c r="D55" s="236"/>
      <c r="E55" s="6"/>
      <c r="F55" s="6"/>
    </row>
    <row r="56" spans="1:6" x14ac:dyDescent="0.25">
      <c r="A56" s="232"/>
      <c r="B56" s="232" t="s">
        <v>805</v>
      </c>
      <c r="C56" s="235" t="s">
        <v>801</v>
      </c>
      <c r="D56" s="236">
        <v>100</v>
      </c>
      <c r="E56" s="52"/>
      <c r="F56" s="47" t="str">
        <f t="shared" ref="F56" si="11">IF(E56="-","Rate Only",IF(E56="","",ROUND($D56*E56,2)))</f>
        <v/>
      </c>
    </row>
    <row r="57" spans="1:6" x14ac:dyDescent="0.25">
      <c r="A57" s="232"/>
      <c r="B57" s="232"/>
      <c r="C57" s="235"/>
      <c r="D57" s="236"/>
      <c r="E57" s="6"/>
      <c r="F57" s="6"/>
    </row>
    <row r="58" spans="1:6" ht="25.5" x14ac:dyDescent="0.25">
      <c r="A58" s="232"/>
      <c r="B58" s="232" t="s">
        <v>806</v>
      </c>
      <c r="C58" s="235" t="s">
        <v>801</v>
      </c>
      <c r="D58" s="236">
        <v>40</v>
      </c>
      <c r="E58" s="52"/>
      <c r="F58" s="47" t="str">
        <f t="shared" ref="F58" si="12">IF(E58="-","Rate Only",IF(E58="","",ROUND($D58*E58,2)))</f>
        <v/>
      </c>
    </row>
    <row r="59" spans="1:6" x14ac:dyDescent="0.25">
      <c r="A59" s="232"/>
      <c r="B59" s="232"/>
      <c r="C59" s="235"/>
      <c r="D59" s="236"/>
      <c r="E59" s="6"/>
      <c r="F59" s="6"/>
    </row>
    <row r="60" spans="1:6" ht="25.5" x14ac:dyDescent="0.25">
      <c r="A60" s="232">
        <v>61.09</v>
      </c>
      <c r="B60" s="232" t="s">
        <v>807</v>
      </c>
      <c r="C60" s="235"/>
      <c r="D60" s="236"/>
      <c r="E60" s="6"/>
      <c r="F60" s="6"/>
    </row>
    <row r="61" spans="1:6" x14ac:dyDescent="0.25">
      <c r="A61" s="232"/>
      <c r="B61" s="232"/>
      <c r="C61" s="235"/>
      <c r="D61" s="236"/>
      <c r="E61" s="6"/>
      <c r="F61" s="6"/>
    </row>
    <row r="62" spans="1:6" ht="38.25" x14ac:dyDescent="0.25">
      <c r="A62" s="232"/>
      <c r="B62" s="232" t="s">
        <v>808</v>
      </c>
      <c r="C62" s="235" t="s">
        <v>50</v>
      </c>
      <c r="D62" s="236">
        <v>1</v>
      </c>
      <c r="E62" s="52"/>
      <c r="F62" s="47" t="str">
        <f t="shared" ref="F62" si="13">IF(E62="-","Rate Only",IF(E62="","",ROUND($D62*E62,2)))</f>
        <v/>
      </c>
    </row>
    <row r="63" spans="1:6" x14ac:dyDescent="0.25">
      <c r="A63" s="232"/>
      <c r="B63" s="232"/>
      <c r="C63" s="235"/>
      <c r="D63" s="236"/>
      <c r="E63" s="6"/>
      <c r="F63" s="6"/>
    </row>
    <row r="64" spans="1:6" ht="25.5" x14ac:dyDescent="0.25">
      <c r="A64" s="234">
        <v>61.1</v>
      </c>
      <c r="B64" s="232" t="s">
        <v>809</v>
      </c>
      <c r="C64" s="235" t="s">
        <v>15</v>
      </c>
      <c r="D64" s="236">
        <v>450</v>
      </c>
      <c r="E64" s="52"/>
      <c r="F64" s="47" t="str">
        <f t="shared" ref="F64" si="14">IF(E64="-","Rate Only",IF(E64="","",ROUND($D64*E64,2)))</f>
        <v/>
      </c>
    </row>
    <row r="65" spans="1:6" x14ac:dyDescent="0.25">
      <c r="A65" s="232"/>
      <c r="B65" s="232"/>
      <c r="C65" s="235"/>
      <c r="D65" s="236"/>
      <c r="E65" s="6"/>
      <c r="F65" s="6"/>
    </row>
    <row r="66" spans="1:6" x14ac:dyDescent="0.25">
      <c r="A66" s="232">
        <v>61.11</v>
      </c>
      <c r="B66" s="232" t="s">
        <v>810</v>
      </c>
      <c r="C66" s="235"/>
      <c r="D66" s="236"/>
      <c r="E66" s="6"/>
      <c r="F66" s="6"/>
    </row>
    <row r="67" spans="1:6" x14ac:dyDescent="0.25">
      <c r="A67" s="232"/>
      <c r="B67" s="232"/>
      <c r="C67" s="235"/>
      <c r="D67" s="236"/>
      <c r="E67" s="6"/>
      <c r="F67" s="6"/>
    </row>
    <row r="68" spans="1:6" ht="25.5" x14ac:dyDescent="0.25">
      <c r="A68" s="232"/>
      <c r="B68" s="232" t="s">
        <v>811</v>
      </c>
      <c r="C68" s="235" t="s">
        <v>15</v>
      </c>
      <c r="D68" s="236">
        <v>450</v>
      </c>
      <c r="E68" s="52"/>
      <c r="F68" s="47" t="str">
        <f t="shared" ref="F68" si="15">IF(E68="-","Rate Only",IF(E68="","",ROUND($D68*E68,2)))</f>
        <v/>
      </c>
    </row>
    <row r="69" spans="1:6" x14ac:dyDescent="0.25">
      <c r="A69" s="232"/>
      <c r="B69" s="232"/>
      <c r="C69" s="235"/>
      <c r="D69" s="236"/>
      <c r="E69" s="6"/>
      <c r="F69" s="6"/>
    </row>
    <row r="70" spans="1:6" x14ac:dyDescent="0.25">
      <c r="A70" s="232">
        <v>61.12</v>
      </c>
      <c r="B70" s="232" t="s">
        <v>812</v>
      </c>
      <c r="C70" s="235"/>
      <c r="D70" s="236"/>
      <c r="E70" s="6"/>
      <c r="F70" s="6"/>
    </row>
    <row r="71" spans="1:6" x14ac:dyDescent="0.25">
      <c r="A71" s="232"/>
      <c r="B71" s="232"/>
      <c r="C71" s="235"/>
      <c r="D71" s="236"/>
      <c r="E71" s="6"/>
      <c r="F71" s="6"/>
    </row>
    <row r="72" spans="1:6" ht="25.5" x14ac:dyDescent="0.25">
      <c r="A72" s="232"/>
      <c r="B72" s="232" t="s">
        <v>813</v>
      </c>
      <c r="C72" s="235" t="s">
        <v>361</v>
      </c>
      <c r="D72" s="236">
        <v>6000</v>
      </c>
      <c r="E72" s="52"/>
      <c r="F72" s="47" t="str">
        <f t="shared" ref="F72" si="16">IF(E72="-","Rate Only",IF(E72="","",ROUND($D72*E72,2)))</f>
        <v/>
      </c>
    </row>
    <row r="73" spans="1:6" x14ac:dyDescent="0.25">
      <c r="A73" s="232"/>
      <c r="B73" s="232"/>
      <c r="C73" s="235"/>
      <c r="D73" s="236"/>
      <c r="E73" s="6"/>
      <c r="F73" s="6"/>
    </row>
    <row r="74" spans="1:6" x14ac:dyDescent="0.25">
      <c r="A74" s="232">
        <v>61.13</v>
      </c>
      <c r="B74" s="232" t="s">
        <v>814</v>
      </c>
      <c r="C74" s="235"/>
      <c r="D74" s="236"/>
      <c r="E74" s="6"/>
      <c r="F74" s="6"/>
    </row>
    <row r="75" spans="1:6" x14ac:dyDescent="0.25">
      <c r="A75" s="232"/>
      <c r="B75" s="232"/>
      <c r="C75" s="235"/>
      <c r="D75" s="236"/>
      <c r="E75" s="6"/>
      <c r="F75" s="6"/>
    </row>
    <row r="76" spans="1:6" x14ac:dyDescent="0.25">
      <c r="A76" s="232"/>
      <c r="B76" s="232" t="s">
        <v>815</v>
      </c>
      <c r="C76" s="235" t="s">
        <v>361</v>
      </c>
      <c r="D76" s="236">
        <v>9000</v>
      </c>
      <c r="E76" s="52"/>
      <c r="F76" s="47" t="str">
        <f t="shared" ref="F76" si="17">IF(E76="-","Rate Only",IF(E76="","",ROUND($D76*E76,2)))</f>
        <v/>
      </c>
    </row>
    <row r="77" spans="1:6" x14ac:dyDescent="0.25">
      <c r="A77" s="234"/>
      <c r="B77" s="232"/>
      <c r="C77" s="235"/>
      <c r="D77" s="236"/>
      <c r="E77" s="6"/>
      <c r="F77" s="6"/>
    </row>
    <row r="78" spans="1:6" x14ac:dyDescent="0.25">
      <c r="A78" s="237">
        <v>61.14</v>
      </c>
      <c r="B78" s="238" t="s">
        <v>817</v>
      </c>
      <c r="C78" s="235"/>
      <c r="D78" s="236"/>
      <c r="E78" s="6"/>
      <c r="F78" s="6"/>
    </row>
    <row r="79" spans="1:6" ht="25.5" x14ac:dyDescent="0.25">
      <c r="A79" s="237"/>
      <c r="B79" s="231" t="s">
        <v>818</v>
      </c>
      <c r="C79" s="235" t="s">
        <v>819</v>
      </c>
      <c r="D79" s="236">
        <v>165</v>
      </c>
      <c r="E79" s="52"/>
      <c r="F79" s="47" t="str">
        <f t="shared" ref="F79" si="18">IF(E79="-","Rate Only",IF(E79="","",ROUND($D79*E79,2)))</f>
        <v/>
      </c>
    </row>
    <row r="80" spans="1:6" x14ac:dyDescent="0.25">
      <c r="A80" s="19"/>
      <c r="B80" s="4"/>
      <c r="C80" s="4"/>
      <c r="D80" s="13"/>
      <c r="E80" s="6"/>
      <c r="F80" s="6"/>
    </row>
    <row r="81" spans="1:6" x14ac:dyDescent="0.25">
      <c r="A81" s="74"/>
      <c r="B81" s="33"/>
      <c r="C81" s="76"/>
      <c r="D81" s="76"/>
      <c r="E81" s="59"/>
      <c r="F81" s="59"/>
    </row>
    <row r="82" spans="1:6" x14ac:dyDescent="0.25">
      <c r="A82" s="77"/>
      <c r="B82" s="460" t="s">
        <v>33</v>
      </c>
      <c r="C82" s="461"/>
      <c r="D82" s="461"/>
      <c r="E82" s="462"/>
      <c r="F82" s="48" t="str">
        <f>IF(SUM(F47:F80)&gt;0,SUM(F47:F80)," ")</f>
        <v xml:space="preserve"> </v>
      </c>
    </row>
    <row r="83" spans="1:6" x14ac:dyDescent="0.25">
      <c r="A83" s="79"/>
      <c r="B83" s="35"/>
      <c r="C83" s="81"/>
      <c r="D83" s="81"/>
      <c r="E83" s="60"/>
      <c r="F83" s="60"/>
    </row>
    <row r="84" spans="1:6" x14ac:dyDescent="0.25">
      <c r="C84" s="85"/>
    </row>
    <row r="85" spans="1:6" x14ac:dyDescent="0.25">
      <c r="A85" s="16"/>
      <c r="B85" s="1"/>
      <c r="C85" s="1"/>
      <c r="D85" s="36"/>
      <c r="E85" s="3"/>
      <c r="F85" s="3"/>
    </row>
    <row r="86" spans="1:6" x14ac:dyDescent="0.25">
      <c r="A86" s="19" t="s">
        <v>0</v>
      </c>
      <c r="B86" s="4" t="s">
        <v>1</v>
      </c>
      <c r="C86" s="11" t="s">
        <v>2</v>
      </c>
      <c r="D86" s="13" t="s">
        <v>3</v>
      </c>
      <c r="E86" s="10" t="s">
        <v>4</v>
      </c>
      <c r="F86" s="10" t="s">
        <v>5</v>
      </c>
    </row>
    <row r="87" spans="1:6" x14ac:dyDescent="0.25">
      <c r="A87" s="18"/>
      <c r="B87" s="7"/>
      <c r="C87" s="7"/>
      <c r="D87" s="37"/>
      <c r="E87" s="9"/>
      <c r="F87" s="9"/>
    </row>
    <row r="88" spans="1:6" x14ac:dyDescent="0.25">
      <c r="A88" s="74"/>
      <c r="B88" s="64"/>
      <c r="C88" s="75"/>
      <c r="D88" s="76"/>
      <c r="E88" s="67"/>
      <c r="F88" s="67"/>
    </row>
    <row r="89" spans="1:6" x14ac:dyDescent="0.25">
      <c r="A89" s="77"/>
      <c r="B89" s="460" t="s">
        <v>34</v>
      </c>
      <c r="C89" s="461"/>
      <c r="D89" s="461"/>
      <c r="E89" s="462"/>
      <c r="F89" s="52" t="str">
        <f>F82</f>
        <v xml:space="preserve"> </v>
      </c>
    </row>
    <row r="90" spans="1:6" x14ac:dyDescent="0.25">
      <c r="A90" s="79"/>
      <c r="B90" s="70"/>
      <c r="C90" s="80"/>
      <c r="D90" s="81"/>
      <c r="E90" s="73"/>
      <c r="F90" s="73"/>
    </row>
    <row r="91" spans="1:6" ht="25.5" x14ac:dyDescent="0.25">
      <c r="A91" s="243" t="s">
        <v>820</v>
      </c>
      <c r="B91" s="211" t="s">
        <v>821</v>
      </c>
      <c r="C91" s="148"/>
      <c r="D91" s="247"/>
      <c r="E91" s="12"/>
      <c r="F91" s="6"/>
    </row>
    <row r="92" spans="1:6" x14ac:dyDescent="0.25">
      <c r="A92" s="243"/>
      <c r="B92" s="211"/>
      <c r="C92" s="150"/>
      <c r="D92" s="248"/>
      <c r="E92" s="15"/>
      <c r="F92" s="6"/>
    </row>
    <row r="93" spans="1:6" x14ac:dyDescent="0.25">
      <c r="A93" s="243"/>
      <c r="B93" s="211" t="s">
        <v>822</v>
      </c>
      <c r="C93" s="150"/>
      <c r="D93" s="248"/>
      <c r="E93" s="15"/>
      <c r="F93" s="6"/>
    </row>
    <row r="94" spans="1:6" x14ac:dyDescent="0.25">
      <c r="A94" s="243"/>
      <c r="B94" s="211" t="s">
        <v>823</v>
      </c>
      <c r="C94" s="150" t="s">
        <v>50</v>
      </c>
      <c r="D94" s="248">
        <v>1</v>
      </c>
      <c r="E94" s="102"/>
      <c r="F94" s="47" t="str">
        <f t="shared" ref="F94:F95" si="19">IF(E94="-","Rate Only",IF(E94="","",ROUND($D94*E94,2)))</f>
        <v/>
      </c>
    </row>
    <row r="95" spans="1:6" x14ac:dyDescent="0.25">
      <c r="A95" s="243"/>
      <c r="B95" s="211" t="s">
        <v>824</v>
      </c>
      <c r="C95" s="150" t="s">
        <v>50</v>
      </c>
      <c r="D95" s="248">
        <v>1</v>
      </c>
      <c r="E95" s="102"/>
      <c r="F95" s="47" t="str">
        <f t="shared" si="19"/>
        <v/>
      </c>
    </row>
    <row r="96" spans="1:6" x14ac:dyDescent="0.25">
      <c r="A96" s="244"/>
      <c r="B96" s="244"/>
      <c r="C96" s="245"/>
      <c r="D96" s="249"/>
      <c r="E96" s="15"/>
      <c r="F96" s="6"/>
    </row>
    <row r="97" spans="1:6" x14ac:dyDescent="0.25">
      <c r="A97" s="244"/>
      <c r="B97" s="211" t="s">
        <v>825</v>
      </c>
      <c r="C97" s="150"/>
      <c r="D97" s="248"/>
      <c r="E97" s="15"/>
      <c r="F97" s="6"/>
    </row>
    <row r="98" spans="1:6" x14ac:dyDescent="0.25">
      <c r="A98" s="244"/>
      <c r="B98" s="211" t="s">
        <v>823</v>
      </c>
      <c r="C98" s="150" t="s">
        <v>50</v>
      </c>
      <c r="D98" s="248">
        <v>1</v>
      </c>
      <c r="E98" s="102"/>
      <c r="F98" s="47" t="str">
        <f t="shared" ref="F98:F99" si="20">IF(E98="-","Rate Only",IF(E98="","",ROUND($D98*E98,2)))</f>
        <v/>
      </c>
    </row>
    <row r="99" spans="1:6" x14ac:dyDescent="0.25">
      <c r="A99" s="244"/>
      <c r="B99" s="211" t="s">
        <v>824</v>
      </c>
      <c r="C99" s="150" t="s">
        <v>50</v>
      </c>
      <c r="D99" s="248">
        <v>1</v>
      </c>
      <c r="E99" s="102"/>
      <c r="F99" s="47" t="str">
        <f t="shared" si="20"/>
        <v/>
      </c>
    </row>
    <row r="100" spans="1:6" x14ac:dyDescent="0.25">
      <c r="A100" s="244"/>
      <c r="B100" s="244"/>
      <c r="C100" s="246"/>
      <c r="D100" s="249"/>
      <c r="E100" s="15"/>
      <c r="F100" s="6"/>
    </row>
    <row r="101" spans="1:6" ht="25.5" x14ac:dyDescent="0.25">
      <c r="A101" s="389" t="s">
        <v>1287</v>
      </c>
      <c r="B101" s="338" t="s">
        <v>826</v>
      </c>
      <c r="C101" s="239"/>
      <c r="D101" s="236"/>
      <c r="E101" s="6"/>
      <c r="F101" s="6"/>
    </row>
    <row r="102" spans="1:6" x14ac:dyDescent="0.25">
      <c r="A102" s="240"/>
      <c r="B102" s="232"/>
      <c r="C102" s="239"/>
      <c r="D102" s="236"/>
      <c r="E102" s="6"/>
      <c r="F102" s="6"/>
    </row>
    <row r="103" spans="1:6" x14ac:dyDescent="0.25">
      <c r="A103" s="234">
        <v>62.02</v>
      </c>
      <c r="B103" s="232" t="s">
        <v>827</v>
      </c>
      <c r="C103" s="239"/>
      <c r="D103" s="236"/>
      <c r="E103" s="6"/>
      <c r="F103" s="6"/>
    </row>
    <row r="104" spans="1:6" x14ac:dyDescent="0.25">
      <c r="A104" s="234"/>
      <c r="B104" s="232"/>
      <c r="C104" s="239"/>
      <c r="D104" s="236"/>
      <c r="E104" s="6"/>
      <c r="F104" s="6"/>
    </row>
    <row r="105" spans="1:6" x14ac:dyDescent="0.25">
      <c r="A105" s="234"/>
      <c r="B105" s="232" t="s">
        <v>828</v>
      </c>
      <c r="C105" s="239"/>
      <c r="D105" s="236"/>
      <c r="E105" s="6"/>
      <c r="F105" s="6"/>
    </row>
    <row r="106" spans="1:6" x14ac:dyDescent="0.25">
      <c r="A106" s="234"/>
      <c r="B106" s="232" t="s">
        <v>829</v>
      </c>
      <c r="C106" s="239" t="s">
        <v>695</v>
      </c>
      <c r="D106" s="236">
        <v>700</v>
      </c>
      <c r="E106" s="52"/>
      <c r="F106" s="47" t="str">
        <f t="shared" ref="F106:F109" si="21">IF(E106="-","Rate Only",IF(E106="","",ROUND($D106*E106,2)))</f>
        <v/>
      </c>
    </row>
    <row r="107" spans="1:6" x14ac:dyDescent="0.25">
      <c r="A107" s="234"/>
      <c r="B107" s="232" t="s">
        <v>830</v>
      </c>
      <c r="C107" s="239" t="s">
        <v>695</v>
      </c>
      <c r="D107" s="236">
        <v>200</v>
      </c>
      <c r="E107" s="52"/>
      <c r="F107" s="47" t="str">
        <f t="shared" si="21"/>
        <v/>
      </c>
    </row>
    <row r="108" spans="1:6" x14ac:dyDescent="0.25">
      <c r="A108" s="234"/>
      <c r="B108" s="232" t="s">
        <v>831</v>
      </c>
      <c r="C108" s="239" t="s">
        <v>695</v>
      </c>
      <c r="D108" s="236">
        <v>250</v>
      </c>
      <c r="E108" s="52"/>
      <c r="F108" s="47" t="str">
        <f t="shared" si="21"/>
        <v/>
      </c>
    </row>
    <row r="109" spans="1:6" x14ac:dyDescent="0.25">
      <c r="A109" s="234"/>
      <c r="B109" s="232" t="s">
        <v>832</v>
      </c>
      <c r="C109" s="239" t="s">
        <v>695</v>
      </c>
      <c r="D109" s="236">
        <v>18</v>
      </c>
      <c r="E109" s="52"/>
      <c r="F109" s="47" t="str">
        <f t="shared" si="21"/>
        <v/>
      </c>
    </row>
    <row r="110" spans="1:6" x14ac:dyDescent="0.25">
      <c r="A110" s="234"/>
      <c r="B110" s="232"/>
      <c r="C110" s="239"/>
      <c r="D110" s="236"/>
      <c r="E110" s="6"/>
      <c r="F110" s="6"/>
    </row>
    <row r="111" spans="1:6" x14ac:dyDescent="0.25">
      <c r="A111" s="234"/>
      <c r="B111" s="232" t="s">
        <v>833</v>
      </c>
      <c r="C111" s="239"/>
      <c r="D111" s="236"/>
      <c r="E111" s="6"/>
      <c r="F111" s="6"/>
    </row>
    <row r="112" spans="1:6" x14ac:dyDescent="0.25">
      <c r="A112" s="234"/>
      <c r="B112" s="232" t="s">
        <v>829</v>
      </c>
      <c r="C112" s="239" t="s">
        <v>695</v>
      </c>
      <c r="D112" s="236">
        <v>700</v>
      </c>
      <c r="E112" s="52"/>
      <c r="F112" s="47" t="str">
        <f t="shared" ref="F112:F114" si="22">IF(E112="-","Rate Only",IF(E112="","",ROUND($D112*E112,2)))</f>
        <v/>
      </c>
    </row>
    <row r="113" spans="1:6" x14ac:dyDescent="0.25">
      <c r="A113" s="234"/>
      <c r="B113" s="232" t="s">
        <v>834</v>
      </c>
      <c r="C113" s="239" t="s">
        <v>695</v>
      </c>
      <c r="D113" s="236">
        <v>100</v>
      </c>
      <c r="E113" s="52"/>
      <c r="F113" s="47" t="str">
        <f t="shared" si="22"/>
        <v/>
      </c>
    </row>
    <row r="114" spans="1:6" x14ac:dyDescent="0.25">
      <c r="A114" s="234"/>
      <c r="B114" s="232" t="s">
        <v>835</v>
      </c>
      <c r="C114" s="239" t="s">
        <v>695</v>
      </c>
      <c r="D114" s="236">
        <v>510</v>
      </c>
      <c r="E114" s="52"/>
      <c r="F114" s="47" t="str">
        <f t="shared" si="22"/>
        <v/>
      </c>
    </row>
    <row r="115" spans="1:6" x14ac:dyDescent="0.25">
      <c r="A115" s="232"/>
      <c r="B115" s="232"/>
      <c r="C115" s="235"/>
      <c r="D115" s="236"/>
      <c r="E115" s="6"/>
      <c r="F115" s="6"/>
    </row>
    <row r="116" spans="1:6" x14ac:dyDescent="0.25">
      <c r="A116" s="234">
        <v>62.03</v>
      </c>
      <c r="B116" s="232" t="s">
        <v>836</v>
      </c>
      <c r="C116" s="239"/>
      <c r="D116" s="236"/>
      <c r="E116" s="6"/>
      <c r="F116" s="6"/>
    </row>
    <row r="117" spans="1:6" x14ac:dyDescent="0.25">
      <c r="A117" s="234"/>
      <c r="B117" s="232"/>
      <c r="C117" s="239"/>
      <c r="D117" s="236"/>
      <c r="E117" s="6"/>
      <c r="F117" s="6"/>
    </row>
    <row r="118" spans="1:6" x14ac:dyDescent="0.25">
      <c r="A118" s="234"/>
      <c r="B118" s="232" t="s">
        <v>833</v>
      </c>
      <c r="C118" s="239"/>
      <c r="D118" s="236"/>
      <c r="E118" s="6"/>
      <c r="F118" s="6"/>
    </row>
    <row r="119" spans="1:6" x14ac:dyDescent="0.25">
      <c r="A119" s="234"/>
      <c r="B119" s="232" t="s">
        <v>837</v>
      </c>
      <c r="C119" s="239" t="s">
        <v>695</v>
      </c>
      <c r="D119" s="236">
        <v>1050</v>
      </c>
      <c r="E119" s="52"/>
      <c r="F119" s="47" t="str">
        <f t="shared" ref="F119" si="23">IF(E119="-","Rate Only",IF(E119="","",ROUND($D119*E119,2)))</f>
        <v/>
      </c>
    </row>
    <row r="120" spans="1:6" x14ac:dyDescent="0.25">
      <c r="A120" s="234"/>
      <c r="B120" s="232"/>
      <c r="C120" s="242"/>
      <c r="D120" s="236"/>
      <c r="E120" s="6"/>
      <c r="F120" s="6"/>
    </row>
    <row r="121" spans="1:6" x14ac:dyDescent="0.25">
      <c r="A121" s="234" t="s">
        <v>838</v>
      </c>
      <c r="B121" s="232" t="s">
        <v>839</v>
      </c>
      <c r="C121" s="239"/>
      <c r="D121" s="236"/>
      <c r="E121" s="6"/>
      <c r="F121" s="6"/>
    </row>
    <row r="122" spans="1:6" x14ac:dyDescent="0.25">
      <c r="A122" s="234"/>
      <c r="B122" s="232"/>
      <c r="C122" s="239"/>
      <c r="D122" s="236"/>
      <c r="E122" s="6"/>
      <c r="F122" s="6"/>
    </row>
    <row r="123" spans="1:6" x14ac:dyDescent="0.25">
      <c r="A123" s="234"/>
      <c r="B123" s="232" t="s">
        <v>828</v>
      </c>
      <c r="C123" s="239"/>
      <c r="D123" s="236"/>
      <c r="E123" s="6"/>
      <c r="F123" s="6"/>
    </row>
    <row r="124" spans="1:6" x14ac:dyDescent="0.25">
      <c r="A124" s="234"/>
      <c r="B124" s="232" t="s">
        <v>829</v>
      </c>
      <c r="C124" s="239" t="s">
        <v>695</v>
      </c>
      <c r="D124" s="236">
        <v>18</v>
      </c>
      <c r="E124" s="52"/>
      <c r="F124" s="47" t="str">
        <f t="shared" ref="F124" si="24">IF(E124="-","Rate Only",IF(E124="","",ROUND($D124*E124,2)))</f>
        <v/>
      </c>
    </row>
    <row r="125" spans="1:6" x14ac:dyDescent="0.25">
      <c r="A125" s="234"/>
      <c r="B125" s="232"/>
      <c r="C125" s="239"/>
      <c r="D125" s="236"/>
      <c r="E125" s="6"/>
      <c r="F125" s="6"/>
    </row>
    <row r="126" spans="1:6" x14ac:dyDescent="0.25">
      <c r="A126" s="234"/>
      <c r="B126" s="232" t="s">
        <v>833</v>
      </c>
      <c r="C126" s="239"/>
      <c r="D126" s="236"/>
      <c r="E126" s="6"/>
      <c r="F126" s="6"/>
    </row>
    <row r="127" spans="1:6" x14ac:dyDescent="0.25">
      <c r="A127" s="234"/>
      <c r="B127" s="232" t="s">
        <v>840</v>
      </c>
      <c r="C127" s="239" t="s">
        <v>695</v>
      </c>
      <c r="D127" s="236">
        <v>18</v>
      </c>
      <c r="E127" s="52"/>
      <c r="F127" s="47" t="str">
        <f t="shared" ref="F127:F128" si="25">IF(E127="-","Rate Only",IF(E127="","",ROUND($D127*E127,2)))</f>
        <v/>
      </c>
    </row>
    <row r="128" spans="1:6" x14ac:dyDescent="0.25">
      <c r="A128" s="234"/>
      <c r="B128" s="232" t="s">
        <v>834</v>
      </c>
      <c r="C128" s="239" t="s">
        <v>695</v>
      </c>
      <c r="D128" s="236">
        <v>60</v>
      </c>
      <c r="E128" s="52"/>
      <c r="F128" s="47" t="str">
        <f t="shared" si="25"/>
        <v/>
      </c>
    </row>
    <row r="129" spans="1:6" x14ac:dyDescent="0.25">
      <c r="A129" s="74"/>
      <c r="B129" s="33"/>
      <c r="C129" s="76"/>
      <c r="D129" s="76"/>
      <c r="E129" s="59"/>
      <c r="F129" s="59"/>
    </row>
    <row r="130" spans="1:6" x14ac:dyDescent="0.25">
      <c r="A130" s="77"/>
      <c r="B130" s="460" t="s">
        <v>33</v>
      </c>
      <c r="C130" s="461"/>
      <c r="D130" s="461"/>
      <c r="E130" s="462"/>
      <c r="F130" s="48" t="str">
        <f>IF(SUM(F88:F128)&gt;0,SUM(F88:F128)," ")</f>
        <v xml:space="preserve"> </v>
      </c>
    </row>
    <row r="131" spans="1:6" x14ac:dyDescent="0.25">
      <c r="A131" s="79"/>
      <c r="B131" s="35"/>
      <c r="C131" s="81"/>
      <c r="D131" s="81"/>
      <c r="E131" s="60"/>
      <c r="F131" s="60"/>
    </row>
    <row r="132" spans="1:6" x14ac:dyDescent="0.25">
      <c r="C132" s="85"/>
    </row>
    <row r="133" spans="1:6" x14ac:dyDescent="0.25">
      <c r="A133" s="16"/>
      <c r="B133" s="1"/>
      <c r="C133" s="1"/>
      <c r="D133" s="36"/>
      <c r="E133" s="3"/>
      <c r="F133" s="3"/>
    </row>
    <row r="134" spans="1:6" x14ac:dyDescent="0.25">
      <c r="A134" s="19" t="s">
        <v>0</v>
      </c>
      <c r="B134" s="4" t="s">
        <v>1</v>
      </c>
      <c r="C134" s="11" t="s">
        <v>2</v>
      </c>
      <c r="D134" s="13" t="s">
        <v>3</v>
      </c>
      <c r="E134" s="10" t="s">
        <v>4</v>
      </c>
      <c r="F134" s="10" t="s">
        <v>5</v>
      </c>
    </row>
    <row r="135" spans="1:6" x14ac:dyDescent="0.25">
      <c r="A135" s="18"/>
      <c r="B135" s="7"/>
      <c r="C135" s="7"/>
      <c r="D135" s="37"/>
      <c r="E135" s="9"/>
      <c r="F135" s="9"/>
    </row>
    <row r="136" spans="1:6" x14ac:dyDescent="0.25">
      <c r="A136" s="74"/>
      <c r="B136" s="64"/>
      <c r="C136" s="75"/>
      <c r="D136" s="76"/>
      <c r="E136" s="67"/>
      <c r="F136" s="67"/>
    </row>
    <row r="137" spans="1:6" x14ac:dyDescent="0.25">
      <c r="A137" s="77"/>
      <c r="B137" s="460" t="s">
        <v>34</v>
      </c>
      <c r="C137" s="461"/>
      <c r="D137" s="461"/>
      <c r="E137" s="462"/>
      <c r="F137" s="52" t="str">
        <f>F130</f>
        <v xml:space="preserve"> </v>
      </c>
    </row>
    <row r="138" spans="1:6" x14ac:dyDescent="0.25">
      <c r="A138" s="79"/>
      <c r="B138" s="70"/>
      <c r="C138" s="80"/>
      <c r="D138" s="81"/>
      <c r="E138" s="73"/>
      <c r="F138" s="73"/>
    </row>
    <row r="139" spans="1:6" x14ac:dyDescent="0.25">
      <c r="A139" s="232">
        <v>62.06</v>
      </c>
      <c r="B139" s="232" t="s">
        <v>841</v>
      </c>
      <c r="C139" s="239"/>
      <c r="D139" s="236"/>
      <c r="E139" s="12"/>
      <c r="F139" s="6"/>
    </row>
    <row r="140" spans="1:6" x14ac:dyDescent="0.25">
      <c r="A140" s="232"/>
      <c r="B140" s="232"/>
      <c r="C140" s="239"/>
      <c r="D140" s="236"/>
      <c r="E140" s="15"/>
      <c r="F140" s="6"/>
    </row>
    <row r="141" spans="1:6" x14ac:dyDescent="0.25">
      <c r="A141" s="232"/>
      <c r="B141" s="232" t="s">
        <v>842</v>
      </c>
      <c r="C141" s="239" t="s">
        <v>695</v>
      </c>
      <c r="D141" s="236">
        <v>12</v>
      </c>
      <c r="E141" s="52"/>
      <c r="F141" s="47" t="str">
        <f t="shared" ref="F141:F142" si="26">IF(E141="-","Rate Only",IF(E141="","",ROUND($D141*E141,2)))</f>
        <v/>
      </c>
    </row>
    <row r="142" spans="1:6" x14ac:dyDescent="0.25">
      <c r="A142" s="232"/>
      <c r="B142" s="232" t="s">
        <v>843</v>
      </c>
      <c r="C142" s="239" t="s">
        <v>695</v>
      </c>
      <c r="D142" s="236">
        <v>18</v>
      </c>
      <c r="E142" s="52"/>
      <c r="F142" s="47" t="str">
        <f t="shared" si="26"/>
        <v/>
      </c>
    </row>
    <row r="143" spans="1:6" x14ac:dyDescent="0.25">
      <c r="A143" s="243"/>
      <c r="B143" s="211"/>
      <c r="C143" s="150"/>
      <c r="D143" s="248"/>
      <c r="E143" s="15"/>
      <c r="F143" s="6"/>
    </row>
    <row r="144" spans="1:6" x14ac:dyDescent="0.25">
      <c r="A144" s="338" t="s">
        <v>1288</v>
      </c>
      <c r="B144" s="338" t="s">
        <v>844</v>
      </c>
      <c r="C144" s="239"/>
      <c r="D144" s="236"/>
      <c r="E144" s="15"/>
      <c r="F144" s="6"/>
    </row>
    <row r="145" spans="1:6" x14ac:dyDescent="0.25">
      <c r="A145" s="232"/>
      <c r="B145" s="232"/>
      <c r="C145" s="239"/>
      <c r="D145" s="236"/>
      <c r="E145" s="15"/>
      <c r="F145" s="6"/>
    </row>
    <row r="146" spans="1:6" x14ac:dyDescent="0.25">
      <c r="A146" s="232">
        <v>63.01</v>
      </c>
      <c r="B146" s="232" t="s">
        <v>845</v>
      </c>
      <c r="C146" s="239"/>
      <c r="D146" s="236"/>
      <c r="E146" s="15"/>
      <c r="F146" s="6"/>
    </row>
    <row r="147" spans="1:6" x14ac:dyDescent="0.25">
      <c r="A147" s="232"/>
      <c r="B147" s="232"/>
      <c r="C147" s="239"/>
      <c r="D147" s="236"/>
      <c r="E147" s="15"/>
      <c r="F147" s="6"/>
    </row>
    <row r="148" spans="1:6" x14ac:dyDescent="0.25">
      <c r="A148" s="232"/>
      <c r="B148" s="232" t="s">
        <v>846</v>
      </c>
      <c r="C148" s="239"/>
      <c r="D148" s="236"/>
      <c r="E148" s="15"/>
      <c r="F148" s="6"/>
    </row>
    <row r="149" spans="1:6" x14ac:dyDescent="0.25">
      <c r="A149" s="232"/>
      <c r="B149" s="232" t="s">
        <v>847</v>
      </c>
      <c r="C149" s="239" t="s">
        <v>848</v>
      </c>
      <c r="D149" s="236">
        <v>0.2</v>
      </c>
      <c r="E149" s="52"/>
      <c r="F149" s="47" t="str">
        <f>IF(E149="-","Rate Only",IF(E149="","",ROUND($D149*E149,2)))</f>
        <v/>
      </c>
    </row>
    <row r="150" spans="1:6" x14ac:dyDescent="0.25">
      <c r="A150" s="232"/>
      <c r="B150" s="232" t="s">
        <v>849</v>
      </c>
      <c r="C150" s="239" t="s">
        <v>848</v>
      </c>
      <c r="D150" s="236">
        <v>110</v>
      </c>
      <c r="E150" s="52"/>
      <c r="F150" s="47" t="str">
        <f>IF(E150="-","Rate Only",IF(E150="","",ROUND($D150*E150,2)))</f>
        <v/>
      </c>
    </row>
    <row r="151" spans="1:6" x14ac:dyDescent="0.25">
      <c r="A151" s="232"/>
      <c r="B151" s="232"/>
      <c r="C151" s="239"/>
      <c r="D151" s="236"/>
      <c r="E151" s="6"/>
      <c r="F151" s="6"/>
    </row>
    <row r="152" spans="1:6" ht="25.5" x14ac:dyDescent="0.25">
      <c r="A152" s="232"/>
      <c r="B152" s="232" t="s">
        <v>850</v>
      </c>
      <c r="C152" s="239"/>
      <c r="D152" s="236"/>
      <c r="E152" s="6"/>
      <c r="F152" s="6"/>
    </row>
    <row r="153" spans="1:6" x14ac:dyDescent="0.25">
      <c r="A153" s="232"/>
      <c r="B153" s="232" t="s">
        <v>847</v>
      </c>
      <c r="C153" s="239" t="s">
        <v>848</v>
      </c>
      <c r="D153" s="236">
        <v>2</v>
      </c>
      <c r="E153" s="52"/>
      <c r="F153" s="47" t="str">
        <f t="shared" ref="F153:F154" si="27">IF(E153="-","Rate Only",IF(E153="","",ROUND($D153*E153,2)))</f>
        <v/>
      </c>
    </row>
    <row r="154" spans="1:6" x14ac:dyDescent="0.25">
      <c r="A154" s="232"/>
      <c r="B154" s="232" t="s">
        <v>849</v>
      </c>
      <c r="C154" s="239" t="s">
        <v>848</v>
      </c>
      <c r="D154" s="236">
        <v>144</v>
      </c>
      <c r="E154" s="52"/>
      <c r="F154" s="47" t="str">
        <f t="shared" si="27"/>
        <v/>
      </c>
    </row>
    <row r="155" spans="1:6" x14ac:dyDescent="0.25">
      <c r="A155" s="232"/>
      <c r="B155" s="232"/>
      <c r="C155" s="239"/>
      <c r="D155" s="236"/>
      <c r="E155" s="6"/>
      <c r="F155" s="6"/>
    </row>
    <row r="156" spans="1:6" x14ac:dyDescent="0.25">
      <c r="A156" s="232"/>
      <c r="B156" s="232" t="s">
        <v>851</v>
      </c>
      <c r="C156" s="239"/>
      <c r="D156" s="236"/>
      <c r="E156" s="6"/>
      <c r="F156" s="6"/>
    </row>
    <row r="157" spans="1:6" x14ac:dyDescent="0.25">
      <c r="A157" s="232"/>
      <c r="B157" s="232" t="s">
        <v>847</v>
      </c>
      <c r="C157" s="239" t="s">
        <v>848</v>
      </c>
      <c r="D157" s="236">
        <v>0.3</v>
      </c>
      <c r="E157" s="52"/>
      <c r="F157" s="47" t="str">
        <f t="shared" ref="F157:F158" si="28">IF(E157="-","Rate Only",IF(E157="","",ROUND($D157*E157,2)))</f>
        <v/>
      </c>
    </row>
    <row r="158" spans="1:6" x14ac:dyDescent="0.25">
      <c r="A158" s="232"/>
      <c r="B158" s="232" t="s">
        <v>849</v>
      </c>
      <c r="C158" s="239" t="s">
        <v>848</v>
      </c>
      <c r="D158" s="236">
        <v>33</v>
      </c>
      <c r="E158" s="52"/>
      <c r="F158" s="47" t="str">
        <f t="shared" si="28"/>
        <v/>
      </c>
    </row>
    <row r="159" spans="1:6" x14ac:dyDescent="0.25">
      <c r="A159" s="232"/>
      <c r="B159" s="232"/>
      <c r="C159" s="239"/>
      <c r="D159" s="236"/>
      <c r="E159" s="6"/>
      <c r="F159" s="6"/>
    </row>
    <row r="160" spans="1:6" x14ac:dyDescent="0.25">
      <c r="A160" s="232"/>
      <c r="B160" s="232" t="s">
        <v>852</v>
      </c>
      <c r="C160" s="239"/>
      <c r="D160" s="236"/>
      <c r="E160" s="6"/>
      <c r="F160" s="6"/>
    </row>
    <row r="161" spans="1:6" x14ac:dyDescent="0.25">
      <c r="A161" s="232"/>
      <c r="B161" s="232" t="s">
        <v>847</v>
      </c>
      <c r="C161" s="239" t="s">
        <v>848</v>
      </c>
      <c r="D161" s="236">
        <v>0.2</v>
      </c>
      <c r="E161" s="52"/>
      <c r="F161" s="47" t="str">
        <f t="shared" ref="F161:F162" si="29">IF(E161="-","Rate Only",IF(E161="","",ROUND($D161*E161,2)))</f>
        <v/>
      </c>
    </row>
    <row r="162" spans="1:6" x14ac:dyDescent="0.25">
      <c r="A162" s="232"/>
      <c r="B162" s="232" t="s">
        <v>849</v>
      </c>
      <c r="C162" s="239" t="s">
        <v>848</v>
      </c>
      <c r="D162" s="236">
        <v>5</v>
      </c>
      <c r="E162" s="52"/>
      <c r="F162" s="47" t="str">
        <f t="shared" si="29"/>
        <v/>
      </c>
    </row>
    <row r="163" spans="1:6" x14ac:dyDescent="0.25">
      <c r="A163" s="232"/>
      <c r="B163" s="232"/>
      <c r="C163" s="239"/>
      <c r="D163" s="236"/>
      <c r="E163" s="6"/>
      <c r="F163" s="6"/>
    </row>
    <row r="164" spans="1:6" ht="25.5" x14ac:dyDescent="0.25">
      <c r="A164" s="232" t="s">
        <v>853</v>
      </c>
      <c r="B164" s="232" t="s">
        <v>854</v>
      </c>
      <c r="C164" s="250"/>
      <c r="D164" s="236"/>
      <c r="E164" s="6"/>
      <c r="F164" s="6"/>
    </row>
    <row r="165" spans="1:6" x14ac:dyDescent="0.25">
      <c r="A165" s="232"/>
      <c r="B165" s="251"/>
      <c r="C165" s="250"/>
      <c r="D165" s="236"/>
      <c r="E165" s="6"/>
      <c r="F165" s="6"/>
    </row>
    <row r="166" spans="1:6" x14ac:dyDescent="0.25">
      <c r="A166" s="232"/>
      <c r="B166" s="232" t="s">
        <v>855</v>
      </c>
      <c r="C166" s="250"/>
      <c r="D166" s="236"/>
      <c r="E166" s="6"/>
      <c r="F166" s="6"/>
    </row>
    <row r="167" spans="1:6" x14ac:dyDescent="0.25">
      <c r="A167" s="232"/>
      <c r="B167" s="232" t="s">
        <v>847</v>
      </c>
      <c r="C167" s="250" t="s">
        <v>173</v>
      </c>
      <c r="D167" s="236">
        <v>1</v>
      </c>
      <c r="E167" s="52"/>
      <c r="F167" s="47" t="str">
        <f t="shared" ref="F167:F168" si="30">IF(E167="-","Rate Only",IF(E167="","",ROUND($D167*E167,2)))</f>
        <v/>
      </c>
    </row>
    <row r="168" spans="1:6" x14ac:dyDescent="0.25">
      <c r="A168" s="232"/>
      <c r="B168" s="232" t="s">
        <v>856</v>
      </c>
      <c r="C168" s="250" t="s">
        <v>173</v>
      </c>
      <c r="D168" s="236">
        <v>7</v>
      </c>
      <c r="E168" s="52"/>
      <c r="F168" s="47" t="str">
        <f t="shared" si="30"/>
        <v/>
      </c>
    </row>
    <row r="169" spans="1:6" x14ac:dyDescent="0.25">
      <c r="A169" s="232"/>
      <c r="B169" s="232"/>
      <c r="C169" s="239"/>
      <c r="D169" s="236"/>
      <c r="E169" s="6"/>
      <c r="F169" s="6"/>
    </row>
    <row r="170" spans="1:6" ht="25.5" x14ac:dyDescent="0.25">
      <c r="A170" s="232"/>
      <c r="B170" s="232" t="s">
        <v>857</v>
      </c>
      <c r="C170" s="239"/>
      <c r="D170" s="236"/>
      <c r="E170" s="6"/>
      <c r="F170" s="6"/>
    </row>
    <row r="171" spans="1:6" x14ac:dyDescent="0.25">
      <c r="A171" s="232"/>
      <c r="B171" s="232" t="s">
        <v>847</v>
      </c>
      <c r="C171" s="250" t="s">
        <v>173</v>
      </c>
      <c r="D171" s="236">
        <v>0.2</v>
      </c>
      <c r="E171" s="52"/>
      <c r="F171" s="47" t="str">
        <f t="shared" ref="F171" si="31">IF(E171="-","Rate Only",IF(E171="","",ROUND($D171*E171,2)))</f>
        <v/>
      </c>
    </row>
    <row r="172" spans="1:6" x14ac:dyDescent="0.25">
      <c r="A172" s="234"/>
      <c r="B172" s="232"/>
      <c r="C172" s="239"/>
      <c r="D172" s="236"/>
      <c r="E172" s="6"/>
      <c r="F172" s="6"/>
    </row>
    <row r="173" spans="1:6" x14ac:dyDescent="0.25">
      <c r="A173" s="234"/>
      <c r="B173" s="232"/>
      <c r="C173" s="239"/>
      <c r="D173" s="236"/>
      <c r="E173" s="6"/>
      <c r="F173" s="6"/>
    </row>
    <row r="174" spans="1:6" x14ac:dyDescent="0.25">
      <c r="A174" s="234"/>
      <c r="B174" s="232"/>
      <c r="C174" s="239"/>
      <c r="D174" s="236"/>
      <c r="E174" s="6"/>
      <c r="F174" s="6"/>
    </row>
    <row r="175" spans="1:6" x14ac:dyDescent="0.25">
      <c r="A175" s="234"/>
      <c r="B175" s="232"/>
      <c r="C175" s="239"/>
      <c r="D175" s="236"/>
      <c r="E175" s="6"/>
      <c r="F175" s="6"/>
    </row>
    <row r="176" spans="1:6" x14ac:dyDescent="0.25">
      <c r="A176" s="74"/>
      <c r="B176" s="33"/>
      <c r="C176" s="76"/>
      <c r="D176" s="76"/>
      <c r="E176" s="59"/>
      <c r="F176" s="59"/>
    </row>
    <row r="177" spans="1:6" x14ac:dyDescent="0.25">
      <c r="A177" s="77"/>
      <c r="B177" s="460" t="s">
        <v>33</v>
      </c>
      <c r="C177" s="461"/>
      <c r="D177" s="461"/>
      <c r="E177" s="462"/>
      <c r="F177" s="48" t="str">
        <f>IF(SUM(F136:F175)&gt;0,SUM(F136:F175)," ")</f>
        <v xml:space="preserve"> </v>
      </c>
    </row>
    <row r="178" spans="1:6" x14ac:dyDescent="0.25">
      <c r="A178" s="79"/>
      <c r="B178" s="35"/>
      <c r="C178" s="81"/>
      <c r="D178" s="81"/>
      <c r="E178" s="60"/>
      <c r="F178" s="60"/>
    </row>
    <row r="179" spans="1:6" x14ac:dyDescent="0.25">
      <c r="C179" s="85"/>
    </row>
    <row r="180" spans="1:6" x14ac:dyDescent="0.25">
      <c r="A180" s="16"/>
      <c r="B180" s="1"/>
      <c r="C180" s="1"/>
      <c r="D180" s="36"/>
      <c r="E180" s="3"/>
      <c r="F180" s="3"/>
    </row>
    <row r="181" spans="1:6" x14ac:dyDescent="0.25">
      <c r="A181" s="19" t="s">
        <v>0</v>
      </c>
      <c r="B181" s="4" t="s">
        <v>1</v>
      </c>
      <c r="C181" s="11" t="s">
        <v>2</v>
      </c>
      <c r="D181" s="13" t="s">
        <v>3</v>
      </c>
      <c r="E181" s="10" t="s">
        <v>4</v>
      </c>
      <c r="F181" s="10" t="s">
        <v>5</v>
      </c>
    </row>
    <row r="182" spans="1:6" x14ac:dyDescent="0.25">
      <c r="A182" s="18"/>
      <c r="B182" s="7"/>
      <c r="C182" s="7"/>
      <c r="D182" s="37"/>
      <c r="E182" s="9"/>
      <c r="F182" s="9"/>
    </row>
    <row r="183" spans="1:6" x14ac:dyDescent="0.25">
      <c r="A183" s="74"/>
      <c r="B183" s="64"/>
      <c r="C183" s="75"/>
      <c r="D183" s="76"/>
      <c r="E183" s="67"/>
      <c r="F183" s="67"/>
    </row>
    <row r="184" spans="1:6" x14ac:dyDescent="0.25">
      <c r="A184" s="77"/>
      <c r="B184" s="460" t="s">
        <v>34</v>
      </c>
      <c r="C184" s="461"/>
      <c r="D184" s="461"/>
      <c r="E184" s="462"/>
      <c r="F184" s="52" t="str">
        <f>F177</f>
        <v xml:space="preserve"> </v>
      </c>
    </row>
    <row r="185" spans="1:6" x14ac:dyDescent="0.25">
      <c r="A185" s="79"/>
      <c r="B185" s="70"/>
      <c r="C185" s="80"/>
      <c r="D185" s="81"/>
      <c r="E185" s="73"/>
      <c r="F185" s="73"/>
    </row>
    <row r="186" spans="1:6" x14ac:dyDescent="0.25">
      <c r="A186" s="338" t="s">
        <v>1289</v>
      </c>
      <c r="B186" s="338" t="s">
        <v>858</v>
      </c>
      <c r="C186" s="239"/>
      <c r="D186" s="232"/>
      <c r="E186" s="12"/>
      <c r="F186" s="6"/>
    </row>
    <row r="187" spans="1:6" x14ac:dyDescent="0.25">
      <c r="A187" s="232"/>
      <c r="B187" s="232"/>
      <c r="C187" s="239"/>
      <c r="D187" s="232"/>
      <c r="E187" s="15"/>
      <c r="F187" s="6"/>
    </row>
    <row r="188" spans="1:6" x14ac:dyDescent="0.25">
      <c r="A188" s="234" t="s">
        <v>859</v>
      </c>
      <c r="B188" s="234" t="s">
        <v>860</v>
      </c>
      <c r="C188" s="252"/>
      <c r="D188" s="232"/>
      <c r="E188" s="15"/>
      <c r="F188" s="6"/>
    </row>
    <row r="189" spans="1:6" x14ac:dyDescent="0.25">
      <c r="A189" s="234"/>
      <c r="B189" s="234"/>
      <c r="C189" s="252"/>
      <c r="D189" s="236"/>
      <c r="E189" s="15"/>
      <c r="F189" s="6"/>
    </row>
    <row r="190" spans="1:6" x14ac:dyDescent="0.25">
      <c r="A190" s="234"/>
      <c r="B190" s="234" t="s">
        <v>861</v>
      </c>
      <c r="C190" s="252"/>
      <c r="D190" s="236"/>
      <c r="E190" s="15"/>
      <c r="F190" s="6"/>
    </row>
    <row r="191" spans="1:6" x14ac:dyDescent="0.25">
      <c r="A191" s="234"/>
      <c r="B191" s="234"/>
      <c r="C191" s="252"/>
      <c r="D191" s="236"/>
      <c r="E191" s="15"/>
      <c r="F191" s="6"/>
    </row>
    <row r="192" spans="1:6" ht="25.5" x14ac:dyDescent="0.25">
      <c r="A192" s="234"/>
      <c r="B192" s="234" t="s">
        <v>862</v>
      </c>
      <c r="C192" s="235" t="s">
        <v>801</v>
      </c>
      <c r="D192" s="236">
        <v>560</v>
      </c>
      <c r="E192" s="52"/>
      <c r="F192" s="47" t="str">
        <f t="shared" ref="F192" si="32">IF(E192="-","Rate Only",IF(E192="","",ROUND($D192*E192,2)))</f>
        <v/>
      </c>
    </row>
    <row r="193" spans="1:6" x14ac:dyDescent="0.25">
      <c r="A193" s="234"/>
      <c r="B193" s="234"/>
      <c r="C193" s="252"/>
      <c r="D193" s="236"/>
      <c r="E193" s="15"/>
      <c r="F193" s="6"/>
    </row>
    <row r="194" spans="1:6" x14ac:dyDescent="0.25">
      <c r="A194" s="234"/>
      <c r="B194" s="234" t="s">
        <v>863</v>
      </c>
      <c r="C194" s="235" t="s">
        <v>801</v>
      </c>
      <c r="D194" s="236">
        <v>310</v>
      </c>
      <c r="E194" s="52"/>
      <c r="F194" s="47" t="str">
        <f t="shared" ref="F194" si="33">IF(E194="-","Rate Only",IF(E194="","",ROUND($D194*E194,2)))</f>
        <v/>
      </c>
    </row>
    <row r="195" spans="1:6" x14ac:dyDescent="0.25">
      <c r="A195" s="234"/>
      <c r="B195" s="234"/>
      <c r="C195" s="252"/>
      <c r="D195" s="236"/>
      <c r="E195" s="15"/>
      <c r="F195" s="6"/>
    </row>
    <row r="196" spans="1:6" x14ac:dyDescent="0.25">
      <c r="A196" s="234"/>
      <c r="B196" s="234" t="s">
        <v>864</v>
      </c>
      <c r="C196" s="235" t="s">
        <v>801</v>
      </c>
      <c r="D196" s="236">
        <v>740</v>
      </c>
      <c r="E196" s="52"/>
      <c r="F196" s="47" t="str">
        <f t="shared" ref="F196" si="34">IF(E196="-","Rate Only",IF(E196="","",ROUND($D196*E196,2)))</f>
        <v/>
      </c>
    </row>
    <row r="197" spans="1:6" x14ac:dyDescent="0.25">
      <c r="A197" s="234"/>
      <c r="B197" s="234"/>
      <c r="C197" s="252"/>
      <c r="D197" s="236"/>
      <c r="E197" s="6"/>
      <c r="F197" s="6"/>
    </row>
    <row r="198" spans="1:6" x14ac:dyDescent="0.25">
      <c r="A198" s="234"/>
      <c r="B198" s="240" t="s">
        <v>865</v>
      </c>
      <c r="C198" s="252"/>
      <c r="D198" s="236"/>
      <c r="E198" s="6"/>
      <c r="F198" s="6"/>
    </row>
    <row r="199" spans="1:6" x14ac:dyDescent="0.25">
      <c r="A199" s="234"/>
      <c r="B199" s="234"/>
      <c r="C199" s="252"/>
      <c r="D199" s="236"/>
      <c r="E199" s="6"/>
      <c r="F199" s="6"/>
    </row>
    <row r="200" spans="1:6" x14ac:dyDescent="0.25">
      <c r="A200" s="234"/>
      <c r="B200" s="234" t="s">
        <v>866</v>
      </c>
      <c r="C200" s="235" t="s">
        <v>801</v>
      </c>
      <c r="D200" s="236">
        <v>630</v>
      </c>
      <c r="E200" s="52"/>
      <c r="F200" s="47" t="str">
        <f t="shared" ref="F200" si="35">IF(E200="-","Rate Only",IF(E200="","",ROUND($D200*E200,2)))</f>
        <v/>
      </c>
    </row>
    <row r="201" spans="1:6" x14ac:dyDescent="0.25">
      <c r="A201" s="234"/>
      <c r="B201" s="234"/>
      <c r="C201" s="252"/>
      <c r="D201" s="236"/>
      <c r="E201" s="6"/>
      <c r="F201" s="6"/>
    </row>
    <row r="202" spans="1:6" x14ac:dyDescent="0.25">
      <c r="A202" s="234"/>
      <c r="B202" s="234" t="s">
        <v>867</v>
      </c>
      <c r="C202" s="235" t="s">
        <v>801</v>
      </c>
      <c r="D202" s="236">
        <v>45</v>
      </c>
      <c r="E202" s="52"/>
      <c r="F202" s="47" t="str">
        <f t="shared" ref="F202" si="36">IF(E202="-","Rate Only",IF(E202="","",ROUND($D202*E202,2)))</f>
        <v/>
      </c>
    </row>
    <row r="203" spans="1:6" x14ac:dyDescent="0.25">
      <c r="A203" s="232"/>
      <c r="B203" s="232"/>
      <c r="C203" s="239"/>
      <c r="D203" s="236"/>
      <c r="E203" s="6"/>
      <c r="F203" s="6"/>
    </row>
    <row r="204" spans="1:6" x14ac:dyDescent="0.25">
      <c r="A204" s="234" t="s">
        <v>868</v>
      </c>
      <c r="B204" s="234" t="s">
        <v>869</v>
      </c>
      <c r="C204" s="239"/>
      <c r="D204" s="236"/>
      <c r="E204" s="6"/>
      <c r="F204" s="6"/>
    </row>
    <row r="205" spans="1:6" x14ac:dyDescent="0.25">
      <c r="A205" s="234"/>
      <c r="B205" s="232"/>
      <c r="C205" s="239"/>
      <c r="D205" s="236"/>
      <c r="E205" s="6"/>
      <c r="F205" s="6"/>
    </row>
    <row r="206" spans="1:6" ht="25.5" x14ac:dyDescent="0.25">
      <c r="A206" s="234"/>
      <c r="B206" s="232" t="s">
        <v>870</v>
      </c>
      <c r="C206" s="239"/>
      <c r="D206" s="236"/>
      <c r="E206" s="6"/>
      <c r="F206" s="6"/>
    </row>
    <row r="207" spans="1:6" x14ac:dyDescent="0.25">
      <c r="A207" s="234"/>
      <c r="B207" s="232"/>
      <c r="C207" s="239"/>
      <c r="D207" s="236"/>
      <c r="E207" s="6"/>
      <c r="F207" s="6"/>
    </row>
    <row r="208" spans="1:6" x14ac:dyDescent="0.25">
      <c r="A208" s="234"/>
      <c r="B208" s="232" t="s">
        <v>871</v>
      </c>
      <c r="C208" s="235" t="s">
        <v>801</v>
      </c>
      <c r="D208" s="236">
        <v>120</v>
      </c>
      <c r="E208" s="52"/>
      <c r="F208" s="47" t="str">
        <f t="shared" ref="F208" si="37">IF(E208="-","Rate Only",IF(E208="","",ROUND($D208*E208,2)))</f>
        <v/>
      </c>
    </row>
    <row r="209" spans="1:6" x14ac:dyDescent="0.25">
      <c r="A209" s="232"/>
      <c r="B209" s="232"/>
      <c r="C209" s="239"/>
      <c r="D209" s="236"/>
      <c r="E209" s="6"/>
      <c r="F209" s="6"/>
    </row>
    <row r="210" spans="1:6" x14ac:dyDescent="0.25">
      <c r="A210" s="234" t="s">
        <v>872</v>
      </c>
      <c r="B210" s="234" t="s">
        <v>873</v>
      </c>
      <c r="C210" s="239"/>
      <c r="D210" s="236"/>
      <c r="E210" s="6"/>
      <c r="F210" s="6"/>
    </row>
    <row r="211" spans="1:6" x14ac:dyDescent="0.25">
      <c r="A211" s="234"/>
      <c r="B211" s="232"/>
      <c r="C211" s="239"/>
      <c r="D211" s="236"/>
      <c r="E211" s="6"/>
      <c r="F211" s="6"/>
    </row>
    <row r="212" spans="1:6" x14ac:dyDescent="0.25">
      <c r="A212" s="234"/>
      <c r="B212" s="232" t="s">
        <v>874</v>
      </c>
      <c r="C212" s="239"/>
      <c r="D212" s="236"/>
      <c r="E212" s="6"/>
      <c r="F212" s="6"/>
    </row>
    <row r="213" spans="1:6" x14ac:dyDescent="0.25">
      <c r="A213" s="234"/>
      <c r="B213" s="232"/>
      <c r="C213" s="235"/>
      <c r="D213" s="236"/>
      <c r="E213" s="6"/>
      <c r="F213" s="6"/>
    </row>
    <row r="214" spans="1:6" ht="38.25" x14ac:dyDescent="0.25">
      <c r="A214" s="234"/>
      <c r="B214" s="232" t="s">
        <v>875</v>
      </c>
      <c r="C214" s="235" t="s">
        <v>816</v>
      </c>
      <c r="D214" s="236">
        <v>750</v>
      </c>
      <c r="E214" s="52"/>
      <c r="F214" s="47" t="str">
        <f t="shared" ref="F214" si="38">IF(E214="-","Rate Only",IF(E214="","",ROUND($D214*E214,2)))</f>
        <v/>
      </c>
    </row>
    <row r="215" spans="1:6" x14ac:dyDescent="0.25">
      <c r="A215" s="234"/>
      <c r="B215" s="232"/>
      <c r="C215" s="239"/>
      <c r="D215" s="236"/>
      <c r="E215" s="6"/>
      <c r="F215" s="6"/>
    </row>
    <row r="216" spans="1:6" ht="38.25" x14ac:dyDescent="0.25">
      <c r="A216" s="234"/>
      <c r="B216" s="232" t="s">
        <v>876</v>
      </c>
      <c r="C216" s="235" t="s">
        <v>816</v>
      </c>
      <c r="D216" s="236">
        <v>1500</v>
      </c>
      <c r="E216" s="52"/>
      <c r="F216" s="47" t="str">
        <f t="shared" ref="F216" si="39">IF(E216="-","Rate Only",IF(E216="","",ROUND($D216*E216,2)))</f>
        <v/>
      </c>
    </row>
    <row r="217" spans="1:6" x14ac:dyDescent="0.25">
      <c r="A217" s="234"/>
      <c r="B217" s="232"/>
      <c r="C217" s="239"/>
      <c r="D217" s="236"/>
      <c r="E217" s="6"/>
      <c r="F217" s="6"/>
    </row>
    <row r="218" spans="1:6" ht="51" x14ac:dyDescent="0.25">
      <c r="A218" s="234"/>
      <c r="B218" s="232" t="s">
        <v>877</v>
      </c>
      <c r="C218" s="235" t="s">
        <v>816</v>
      </c>
      <c r="D218" s="236">
        <v>150</v>
      </c>
      <c r="E218" s="52"/>
      <c r="F218" s="47" t="str">
        <f t="shared" ref="F218" si="40">IF(E218="-","Rate Only",IF(E218="","",ROUND($D218*E218,2)))</f>
        <v/>
      </c>
    </row>
    <row r="219" spans="1:6" x14ac:dyDescent="0.25">
      <c r="A219" s="74"/>
      <c r="B219" s="33"/>
      <c r="C219" s="76"/>
      <c r="D219" s="76"/>
      <c r="E219" s="59"/>
      <c r="F219" s="59"/>
    </row>
    <row r="220" spans="1:6" x14ac:dyDescent="0.25">
      <c r="A220" s="77"/>
      <c r="B220" s="460" t="s">
        <v>33</v>
      </c>
      <c r="C220" s="461"/>
      <c r="D220" s="461"/>
      <c r="E220" s="462"/>
      <c r="F220" s="48" t="str">
        <f>IF(SUM(F183:F218)&gt;0,SUM(F183:F218)," ")</f>
        <v xml:space="preserve"> </v>
      </c>
    </row>
    <row r="221" spans="1:6" x14ac:dyDescent="0.25">
      <c r="A221" s="79"/>
      <c r="B221" s="35"/>
      <c r="C221" s="81"/>
      <c r="D221" s="81"/>
      <c r="E221" s="60"/>
      <c r="F221" s="60"/>
    </row>
    <row r="222" spans="1:6" x14ac:dyDescent="0.25">
      <c r="C222" s="85"/>
    </row>
    <row r="223" spans="1:6" x14ac:dyDescent="0.25">
      <c r="A223" s="16"/>
      <c r="B223" s="1"/>
      <c r="C223" s="1"/>
      <c r="D223" s="36"/>
      <c r="E223" s="3"/>
      <c r="F223" s="3"/>
    </row>
    <row r="224" spans="1:6" x14ac:dyDescent="0.25">
      <c r="A224" s="19" t="s">
        <v>0</v>
      </c>
      <c r="B224" s="4" t="s">
        <v>1</v>
      </c>
      <c r="C224" s="11" t="s">
        <v>2</v>
      </c>
      <c r="D224" s="13" t="s">
        <v>3</v>
      </c>
      <c r="E224" s="10" t="s">
        <v>4</v>
      </c>
      <c r="F224" s="10" t="s">
        <v>5</v>
      </c>
    </row>
    <row r="225" spans="1:6" x14ac:dyDescent="0.25">
      <c r="A225" s="18"/>
      <c r="B225" s="7"/>
      <c r="C225" s="7"/>
      <c r="D225" s="37"/>
      <c r="E225" s="9"/>
      <c r="F225" s="9"/>
    </row>
    <row r="226" spans="1:6" x14ac:dyDescent="0.25">
      <c r="A226" s="74"/>
      <c r="B226" s="64"/>
      <c r="C226" s="75"/>
      <c r="D226" s="76"/>
      <c r="E226" s="67"/>
      <c r="F226" s="67"/>
    </row>
    <row r="227" spans="1:6" x14ac:dyDescent="0.25">
      <c r="A227" s="77"/>
      <c r="B227" s="460" t="s">
        <v>34</v>
      </c>
      <c r="C227" s="461"/>
      <c r="D227" s="461"/>
      <c r="E227" s="462"/>
      <c r="F227" s="52" t="str">
        <f>F220</f>
        <v xml:space="preserve"> </v>
      </c>
    </row>
    <row r="228" spans="1:6" x14ac:dyDescent="0.25">
      <c r="A228" s="79"/>
      <c r="B228" s="70"/>
      <c r="C228" s="80"/>
      <c r="D228" s="81"/>
      <c r="E228" s="73"/>
      <c r="F228" s="73"/>
    </row>
    <row r="229" spans="1:6" x14ac:dyDescent="0.25">
      <c r="A229" s="234"/>
      <c r="B229" s="232" t="s">
        <v>878</v>
      </c>
      <c r="C229" s="239"/>
      <c r="D229" s="236"/>
      <c r="E229" s="12"/>
      <c r="F229" s="6"/>
    </row>
    <row r="230" spans="1:6" x14ac:dyDescent="0.25">
      <c r="A230" s="234"/>
      <c r="B230" s="232"/>
      <c r="C230" s="239"/>
      <c r="D230" s="236"/>
      <c r="E230" s="15"/>
      <c r="F230" s="6"/>
    </row>
    <row r="231" spans="1:6" ht="38.25" x14ac:dyDescent="0.25">
      <c r="A231" s="234"/>
      <c r="B231" s="232" t="s">
        <v>879</v>
      </c>
      <c r="C231" s="235" t="s">
        <v>816</v>
      </c>
      <c r="D231" s="236">
        <v>2200</v>
      </c>
      <c r="E231" s="52"/>
      <c r="F231" s="47" t="str">
        <f t="shared" ref="F231" si="41">IF(E231="-","Rate Only",IF(E231="","",ROUND($D231*E231,2)))</f>
        <v/>
      </c>
    </row>
    <row r="232" spans="1:6" x14ac:dyDescent="0.25">
      <c r="A232" s="234"/>
      <c r="B232" s="232"/>
      <c r="C232" s="239"/>
      <c r="D232" s="236"/>
      <c r="E232" s="15"/>
      <c r="F232" s="6"/>
    </row>
    <row r="233" spans="1:6" ht="25.5" x14ac:dyDescent="0.25">
      <c r="A233" s="234" t="s">
        <v>880</v>
      </c>
      <c r="B233" s="234" t="s">
        <v>881</v>
      </c>
      <c r="C233" s="239" t="s">
        <v>882</v>
      </c>
      <c r="D233" s="236">
        <v>1</v>
      </c>
      <c r="E233" s="52"/>
      <c r="F233" s="47" t="str">
        <f t="shared" ref="F233" si="42">IF(E233="-","Rate Only",IF(E233="","",ROUND($D233*E233,2)))</f>
        <v/>
      </c>
    </row>
    <row r="234" spans="1:6" x14ac:dyDescent="0.25">
      <c r="A234" s="234"/>
      <c r="B234" s="234"/>
      <c r="C234" s="235"/>
      <c r="D234" s="236"/>
      <c r="E234" s="15"/>
      <c r="F234" s="6"/>
    </row>
    <row r="235" spans="1:6" ht="51" x14ac:dyDescent="0.25">
      <c r="A235" s="349" t="s">
        <v>1290</v>
      </c>
      <c r="B235" s="349" t="s">
        <v>883</v>
      </c>
      <c r="C235" s="254"/>
      <c r="D235" s="236"/>
      <c r="E235" s="15"/>
      <c r="F235" s="6"/>
    </row>
    <row r="236" spans="1:6" x14ac:dyDescent="0.25">
      <c r="A236" s="253"/>
      <c r="B236" s="253"/>
      <c r="C236" s="254"/>
      <c r="D236" s="236"/>
      <c r="E236" s="15"/>
      <c r="F236" s="6"/>
    </row>
    <row r="237" spans="1:6" x14ac:dyDescent="0.25">
      <c r="A237" s="253" t="s">
        <v>884</v>
      </c>
      <c r="B237" s="253" t="s">
        <v>885</v>
      </c>
      <c r="C237" s="254"/>
      <c r="D237" s="236"/>
      <c r="E237" s="15"/>
      <c r="F237" s="6"/>
    </row>
    <row r="238" spans="1:6" x14ac:dyDescent="0.25">
      <c r="A238" s="253"/>
      <c r="B238" s="253"/>
      <c r="C238" s="254"/>
      <c r="D238" s="236"/>
      <c r="E238" s="6"/>
      <c r="F238" s="6"/>
    </row>
    <row r="239" spans="1:6" ht="25.5" x14ac:dyDescent="0.25">
      <c r="A239" s="253"/>
      <c r="B239" s="253" t="s">
        <v>1315</v>
      </c>
      <c r="C239" s="254" t="s">
        <v>122</v>
      </c>
      <c r="D239" s="236">
        <v>38</v>
      </c>
      <c r="E239" s="52"/>
      <c r="F239" s="47" t="str">
        <f t="shared" ref="F239" si="43">IF(E239="-","Rate Only",IF(E239="","",ROUND($D239*E239,2)))</f>
        <v/>
      </c>
    </row>
    <row r="240" spans="1:6" x14ac:dyDescent="0.25">
      <c r="A240" s="253"/>
      <c r="B240" s="253"/>
      <c r="C240" s="254"/>
      <c r="D240" s="236"/>
      <c r="E240" s="6"/>
      <c r="F240" s="6"/>
    </row>
    <row r="241" spans="1:6" x14ac:dyDescent="0.25">
      <c r="A241" s="253">
        <v>66.13</v>
      </c>
      <c r="B241" s="253" t="s">
        <v>886</v>
      </c>
      <c r="C241" s="254"/>
      <c r="D241" s="236"/>
      <c r="E241" s="6"/>
      <c r="F241" s="6"/>
    </row>
    <row r="242" spans="1:6" x14ac:dyDescent="0.25">
      <c r="A242" s="253"/>
      <c r="B242" s="253"/>
      <c r="C242" s="254"/>
      <c r="D242" s="236"/>
      <c r="E242" s="6"/>
      <c r="F242" s="6"/>
    </row>
    <row r="243" spans="1:6" x14ac:dyDescent="0.25">
      <c r="A243" s="253"/>
      <c r="B243" s="253" t="s">
        <v>887</v>
      </c>
      <c r="C243" s="254" t="s">
        <v>695</v>
      </c>
      <c r="D243" s="236">
        <v>16</v>
      </c>
      <c r="E243" s="52"/>
      <c r="F243" s="47" t="str">
        <f t="shared" ref="F243:F245" si="44">IF(E243="-","Rate Only",IF(E243="","",ROUND($D243*E243,2)))</f>
        <v/>
      </c>
    </row>
    <row r="244" spans="1:6" x14ac:dyDescent="0.25">
      <c r="A244" s="253"/>
      <c r="B244" s="253" t="s">
        <v>888</v>
      </c>
      <c r="C244" s="254" t="s">
        <v>695</v>
      </c>
      <c r="D244" s="236">
        <v>16</v>
      </c>
      <c r="E244" s="52"/>
      <c r="F244" s="47" t="str">
        <f t="shared" si="44"/>
        <v/>
      </c>
    </row>
    <row r="245" spans="1:6" ht="25.5" x14ac:dyDescent="0.25">
      <c r="A245" s="253"/>
      <c r="B245" s="253" t="s">
        <v>889</v>
      </c>
      <c r="C245" s="254" t="s">
        <v>695</v>
      </c>
      <c r="D245" s="236">
        <v>16</v>
      </c>
      <c r="E245" s="52"/>
      <c r="F245" s="47" t="str">
        <f t="shared" si="44"/>
        <v/>
      </c>
    </row>
    <row r="246" spans="1:6" x14ac:dyDescent="0.25">
      <c r="A246" s="234"/>
      <c r="B246" s="234"/>
      <c r="C246" s="239"/>
      <c r="D246" s="236"/>
      <c r="E246" s="6"/>
      <c r="F246" s="6"/>
    </row>
    <row r="247" spans="1:6" x14ac:dyDescent="0.25">
      <c r="A247" s="253" t="s">
        <v>890</v>
      </c>
      <c r="B247" s="253" t="s">
        <v>898</v>
      </c>
      <c r="C247" s="254" t="s">
        <v>122</v>
      </c>
      <c r="D247" s="236">
        <v>115</v>
      </c>
      <c r="E247" s="52"/>
      <c r="F247" s="47" t="str">
        <f t="shared" ref="F247" si="45">IF(E247="-","Rate Only",IF(E247="","",ROUND($D247*E247,2)))</f>
        <v/>
      </c>
    </row>
    <row r="248" spans="1:6" x14ac:dyDescent="0.25">
      <c r="A248" s="253"/>
      <c r="B248" s="253"/>
      <c r="C248" s="254"/>
      <c r="D248" s="236"/>
      <c r="E248" s="6"/>
      <c r="F248" s="6"/>
    </row>
    <row r="249" spans="1:6" x14ac:dyDescent="0.25">
      <c r="A249" s="253">
        <v>66.17</v>
      </c>
      <c r="B249" s="253" t="s">
        <v>899</v>
      </c>
      <c r="C249" s="254" t="s">
        <v>15</v>
      </c>
      <c r="D249" s="236">
        <v>4</v>
      </c>
      <c r="E249" s="52"/>
      <c r="F249" s="47" t="str">
        <f t="shared" ref="F249" si="46">IF(E249="-","Rate Only",IF(E249="","",ROUND($D249*E249,2)))</f>
        <v/>
      </c>
    </row>
    <row r="250" spans="1:6" x14ac:dyDescent="0.25">
      <c r="A250" s="253"/>
      <c r="B250" s="253"/>
      <c r="C250" s="254"/>
      <c r="D250" s="236"/>
      <c r="E250" s="6"/>
      <c r="F250" s="6"/>
    </row>
    <row r="251" spans="1:6" x14ac:dyDescent="0.25">
      <c r="A251" s="253">
        <v>66.180000000000007</v>
      </c>
      <c r="B251" s="253" t="s">
        <v>891</v>
      </c>
      <c r="C251" s="254"/>
      <c r="D251" s="236"/>
      <c r="E251" s="6"/>
      <c r="F251" s="6"/>
    </row>
    <row r="252" spans="1:6" x14ac:dyDescent="0.25">
      <c r="A252" s="253"/>
      <c r="B252" s="253"/>
      <c r="C252" s="254"/>
      <c r="D252" s="236"/>
      <c r="E252" s="6"/>
      <c r="F252" s="6"/>
    </row>
    <row r="253" spans="1:6" x14ac:dyDescent="0.25">
      <c r="A253" s="253"/>
      <c r="B253" s="253" t="s">
        <v>1313</v>
      </c>
      <c r="C253" s="254" t="s">
        <v>892</v>
      </c>
      <c r="D253" s="236">
        <v>2</v>
      </c>
      <c r="E253" s="52"/>
      <c r="F253" s="47" t="str">
        <f t="shared" ref="F253" si="47">IF(E253="-","Rate Only",IF(E253="","",ROUND($D253*E253,2)))</f>
        <v/>
      </c>
    </row>
    <row r="254" spans="1:6" x14ac:dyDescent="0.25">
      <c r="A254" s="234"/>
      <c r="B254" s="232"/>
      <c r="C254" s="239"/>
      <c r="D254" s="236"/>
      <c r="E254" s="6"/>
      <c r="F254" s="6"/>
    </row>
    <row r="255" spans="1:6" x14ac:dyDescent="0.25">
      <c r="A255" s="253">
        <v>66.19</v>
      </c>
      <c r="B255" s="253" t="s">
        <v>893</v>
      </c>
      <c r="C255" s="254"/>
      <c r="D255" s="236"/>
      <c r="E255" s="6"/>
      <c r="F255" s="6"/>
    </row>
    <row r="256" spans="1:6" x14ac:dyDescent="0.25">
      <c r="A256" s="253"/>
      <c r="B256" s="253"/>
      <c r="C256" s="254"/>
      <c r="D256" s="236"/>
      <c r="E256" s="6"/>
      <c r="F256" s="6"/>
    </row>
    <row r="257" spans="1:6" x14ac:dyDescent="0.25">
      <c r="A257" s="253"/>
      <c r="B257" s="253" t="s">
        <v>894</v>
      </c>
      <c r="C257" s="254"/>
      <c r="D257" s="236"/>
      <c r="E257" s="6"/>
      <c r="F257" s="6"/>
    </row>
    <row r="258" spans="1:6" x14ac:dyDescent="0.25">
      <c r="A258" s="253"/>
      <c r="B258" s="253" t="s">
        <v>895</v>
      </c>
      <c r="C258" s="254" t="s">
        <v>122</v>
      </c>
      <c r="D258" s="236">
        <v>60</v>
      </c>
      <c r="E258" s="52"/>
      <c r="F258" s="47" t="str">
        <f t="shared" ref="F258" si="48">IF(E258="-","Rate Only",IF(E258="","",ROUND($D258*E258,2)))</f>
        <v/>
      </c>
    </row>
    <row r="259" spans="1:6" x14ac:dyDescent="0.25">
      <c r="A259" s="253"/>
      <c r="B259" s="253"/>
      <c r="C259" s="254"/>
      <c r="D259" s="236"/>
      <c r="E259" s="6"/>
      <c r="F259" s="6"/>
    </row>
    <row r="260" spans="1:6" x14ac:dyDescent="0.25">
      <c r="A260" s="253"/>
      <c r="B260" s="253" t="s">
        <v>896</v>
      </c>
      <c r="C260" s="254"/>
      <c r="D260" s="236"/>
      <c r="E260" s="6"/>
      <c r="F260" s="6"/>
    </row>
    <row r="261" spans="1:6" x14ac:dyDescent="0.25">
      <c r="A261" s="253"/>
      <c r="B261" s="253" t="s">
        <v>897</v>
      </c>
      <c r="C261" s="254" t="s">
        <v>122</v>
      </c>
      <c r="D261" s="236">
        <v>215</v>
      </c>
      <c r="E261" s="52"/>
      <c r="F261" s="47" t="str">
        <f t="shared" ref="F261" si="49">IF(E261="-","Rate Only",IF(E261="","",ROUND($D261*E261,2)))</f>
        <v/>
      </c>
    </row>
    <row r="262" spans="1:6" x14ac:dyDescent="0.25">
      <c r="A262" s="234"/>
      <c r="B262" s="232"/>
      <c r="C262" s="235"/>
      <c r="D262" s="236"/>
      <c r="E262" s="6"/>
      <c r="F262" s="6"/>
    </row>
    <row r="263" spans="1:6" x14ac:dyDescent="0.25">
      <c r="A263" s="74"/>
      <c r="B263" s="33"/>
      <c r="C263" s="76"/>
      <c r="D263" s="76"/>
      <c r="E263" s="59"/>
      <c r="F263" s="59"/>
    </row>
    <row r="264" spans="1:6" x14ac:dyDescent="0.25">
      <c r="A264" s="77"/>
      <c r="B264" s="460" t="s">
        <v>33</v>
      </c>
      <c r="C264" s="461"/>
      <c r="D264" s="461"/>
      <c r="E264" s="462"/>
      <c r="F264" s="48" t="str">
        <f>IF(SUM(F226:F262)&gt;0,SUM(F226:F262)," ")</f>
        <v xml:space="preserve"> </v>
      </c>
    </row>
    <row r="265" spans="1:6" x14ac:dyDescent="0.25">
      <c r="A265" s="79"/>
      <c r="B265" s="35"/>
      <c r="C265" s="81"/>
      <c r="D265" s="81"/>
      <c r="E265" s="60"/>
      <c r="F265" s="60"/>
    </row>
    <row r="266" spans="1:6" x14ac:dyDescent="0.25">
      <c r="C266" s="85"/>
    </row>
    <row r="267" spans="1:6" x14ac:dyDescent="0.25">
      <c r="A267" s="16"/>
      <c r="B267" s="1"/>
      <c r="C267" s="1"/>
      <c r="D267" s="36"/>
      <c r="E267" s="3"/>
      <c r="F267" s="3"/>
    </row>
    <row r="268" spans="1:6" x14ac:dyDescent="0.25">
      <c r="A268" s="19" t="s">
        <v>0</v>
      </c>
      <c r="B268" s="4" t="s">
        <v>1</v>
      </c>
      <c r="C268" s="11" t="s">
        <v>2</v>
      </c>
      <c r="D268" s="13" t="s">
        <v>3</v>
      </c>
      <c r="E268" s="10" t="s">
        <v>4</v>
      </c>
      <c r="F268" s="10" t="s">
        <v>5</v>
      </c>
    </row>
    <row r="269" spans="1:6" x14ac:dyDescent="0.25">
      <c r="A269" s="18"/>
      <c r="B269" s="7"/>
      <c r="C269" s="7"/>
      <c r="D269" s="37"/>
      <c r="E269" s="9"/>
      <c r="F269" s="9"/>
    </row>
    <row r="270" spans="1:6" x14ac:dyDescent="0.25">
      <c r="A270" s="74"/>
      <c r="B270" s="64"/>
      <c r="C270" s="75"/>
      <c r="D270" s="76"/>
      <c r="E270" s="67"/>
      <c r="F270" s="67"/>
    </row>
    <row r="271" spans="1:6" x14ac:dyDescent="0.25">
      <c r="A271" s="77"/>
      <c r="B271" s="460" t="s">
        <v>34</v>
      </c>
      <c r="C271" s="461"/>
      <c r="D271" s="461"/>
      <c r="E271" s="462"/>
      <c r="F271" s="52" t="str">
        <f>F264</f>
        <v xml:space="preserve"> </v>
      </c>
    </row>
    <row r="272" spans="1:6" x14ac:dyDescent="0.25">
      <c r="A272" s="79"/>
      <c r="B272" s="70"/>
      <c r="C272" s="80"/>
      <c r="D272" s="81"/>
      <c r="E272" s="73"/>
      <c r="F272" s="73"/>
    </row>
    <row r="273" spans="1:6" x14ac:dyDescent="0.25">
      <c r="A273" s="253">
        <v>66.209999999999994</v>
      </c>
      <c r="B273" s="253" t="s">
        <v>900</v>
      </c>
      <c r="C273" s="254"/>
      <c r="D273" s="236"/>
      <c r="E273" s="12"/>
      <c r="F273" s="6"/>
    </row>
    <row r="274" spans="1:6" x14ac:dyDescent="0.25">
      <c r="A274" s="255"/>
      <c r="B274" s="256"/>
      <c r="C274" s="254"/>
      <c r="D274" s="236"/>
      <c r="E274" s="15"/>
      <c r="F274" s="6"/>
    </row>
    <row r="275" spans="1:6" ht="38.25" x14ac:dyDescent="0.25">
      <c r="A275" s="257"/>
      <c r="B275" s="253" t="s">
        <v>901</v>
      </c>
      <c r="C275" s="254" t="s">
        <v>695</v>
      </c>
      <c r="D275" s="236">
        <v>700</v>
      </c>
      <c r="E275" s="52"/>
      <c r="F275" s="47" t="str">
        <f t="shared" ref="F275" si="50">IF(E275="-","Rate Only",IF(E275="","",ROUND($D275*E275,2)))</f>
        <v/>
      </c>
    </row>
    <row r="276" spans="1:6" x14ac:dyDescent="0.25">
      <c r="A276" s="253"/>
      <c r="B276" s="253"/>
      <c r="C276" s="254"/>
      <c r="D276" s="236"/>
      <c r="E276" s="15"/>
      <c r="F276" s="6"/>
    </row>
    <row r="277" spans="1:6" x14ac:dyDescent="0.25">
      <c r="A277" s="253" t="s">
        <v>902</v>
      </c>
      <c r="B277" s="253" t="s">
        <v>903</v>
      </c>
      <c r="C277" s="254"/>
      <c r="D277" s="236"/>
      <c r="E277" s="15"/>
      <c r="F277" s="6"/>
    </row>
    <row r="278" spans="1:6" x14ac:dyDescent="0.25">
      <c r="A278" s="253"/>
      <c r="B278" s="253"/>
      <c r="C278" s="254"/>
      <c r="D278" s="236"/>
      <c r="E278" s="15"/>
      <c r="F278" s="6"/>
    </row>
    <row r="279" spans="1:6" ht="25.5" x14ac:dyDescent="0.25">
      <c r="A279" s="253"/>
      <c r="B279" s="253" t="s">
        <v>904</v>
      </c>
      <c r="C279" s="254" t="s">
        <v>122</v>
      </c>
      <c r="D279" s="236">
        <v>14</v>
      </c>
      <c r="E279" s="52"/>
      <c r="F279" s="47" t="str">
        <f t="shared" ref="F279" si="51">IF(E279="-","Rate Only",IF(E279="","",ROUND($D279*E279,2)))</f>
        <v/>
      </c>
    </row>
    <row r="280" spans="1:6" x14ac:dyDescent="0.25">
      <c r="A280" s="253"/>
      <c r="B280" s="253"/>
      <c r="C280" s="254"/>
      <c r="D280" s="236"/>
      <c r="E280" s="15"/>
      <c r="F280" s="6"/>
    </row>
    <row r="281" spans="1:6" x14ac:dyDescent="0.25">
      <c r="A281" s="253" t="s">
        <v>905</v>
      </c>
      <c r="B281" s="253" t="s">
        <v>906</v>
      </c>
      <c r="C281" s="254"/>
      <c r="D281" s="236"/>
      <c r="E281" s="15"/>
      <c r="F281" s="6"/>
    </row>
    <row r="282" spans="1:6" x14ac:dyDescent="0.25">
      <c r="A282" s="253"/>
      <c r="B282" s="209"/>
      <c r="C282" s="254"/>
      <c r="D282" s="236"/>
      <c r="E282" s="6"/>
      <c r="F282" s="6"/>
    </row>
    <row r="283" spans="1:6" ht="25.5" x14ac:dyDescent="0.25">
      <c r="A283" s="253"/>
      <c r="B283" s="253" t="s">
        <v>907</v>
      </c>
      <c r="C283" s="254" t="s">
        <v>122</v>
      </c>
      <c r="D283" s="236">
        <v>570</v>
      </c>
      <c r="E283" s="52"/>
      <c r="F283" s="47" t="str">
        <f t="shared" ref="F283" si="52">IF(E283="-","Rate Only",IF(E283="","",ROUND($D283*E283,2)))</f>
        <v/>
      </c>
    </row>
    <row r="284" spans="1:6" x14ac:dyDescent="0.25">
      <c r="A284" s="253"/>
      <c r="B284" s="108"/>
      <c r="C284" s="254"/>
      <c r="D284" s="236"/>
      <c r="E284" s="6"/>
      <c r="F284" s="6"/>
    </row>
    <row r="285" spans="1:6" ht="51" x14ac:dyDescent="0.25">
      <c r="A285" s="253" t="s">
        <v>908</v>
      </c>
      <c r="B285" s="253" t="s">
        <v>909</v>
      </c>
      <c r="C285" s="254" t="s">
        <v>122</v>
      </c>
      <c r="D285" s="236">
        <v>85</v>
      </c>
      <c r="E285" s="52"/>
      <c r="F285" s="47" t="str">
        <f t="shared" ref="F285" si="53">IF(E285="-","Rate Only",IF(E285="","",ROUND($D285*E285,2)))</f>
        <v/>
      </c>
    </row>
    <row r="286" spans="1:6" x14ac:dyDescent="0.25">
      <c r="A286" s="253"/>
      <c r="B286" s="253"/>
      <c r="C286" s="254"/>
      <c r="D286" s="236"/>
      <c r="E286" s="6"/>
      <c r="F286" s="6"/>
    </row>
    <row r="287" spans="1:6" ht="25.5" x14ac:dyDescent="0.25">
      <c r="A287" s="350" t="s">
        <v>544</v>
      </c>
      <c r="B287" s="351" t="s">
        <v>911</v>
      </c>
      <c r="C287" s="260"/>
      <c r="D287" s="261"/>
      <c r="E287" s="6"/>
      <c r="F287" s="6"/>
    </row>
    <row r="288" spans="1:6" x14ac:dyDescent="0.25">
      <c r="A288" s="262"/>
      <c r="B288" s="259"/>
      <c r="C288" s="254"/>
      <c r="D288" s="261"/>
      <c r="E288" s="6"/>
      <c r="F288" s="6"/>
    </row>
    <row r="289" spans="1:6" ht="25.5" x14ac:dyDescent="0.25">
      <c r="A289" s="253" t="s">
        <v>912</v>
      </c>
      <c r="B289" s="253" t="s">
        <v>913</v>
      </c>
      <c r="C289" s="254"/>
      <c r="D289" s="261"/>
      <c r="E289" s="6"/>
      <c r="F289" s="6"/>
    </row>
    <row r="290" spans="1:6" x14ac:dyDescent="0.25">
      <c r="A290" s="253"/>
      <c r="B290" s="257"/>
      <c r="C290" s="254"/>
      <c r="D290" s="261"/>
      <c r="E290" s="6"/>
      <c r="F290" s="6"/>
    </row>
    <row r="291" spans="1:6" ht="25.5" x14ac:dyDescent="0.25">
      <c r="A291" s="253"/>
      <c r="B291" s="253" t="s">
        <v>914</v>
      </c>
      <c r="C291" s="254"/>
      <c r="D291" s="261"/>
      <c r="E291" s="6"/>
      <c r="F291" s="6"/>
    </row>
    <row r="292" spans="1:6" x14ac:dyDescent="0.25">
      <c r="A292" s="253"/>
      <c r="B292" s="253"/>
      <c r="C292" s="254"/>
      <c r="D292" s="261"/>
      <c r="E292" s="6"/>
      <c r="F292" s="6"/>
    </row>
    <row r="293" spans="1:6" ht="16.5" customHeight="1" x14ac:dyDescent="0.25">
      <c r="A293" s="253"/>
      <c r="B293" s="234" t="s">
        <v>915</v>
      </c>
      <c r="C293" s="254" t="s">
        <v>119</v>
      </c>
      <c r="D293" s="263">
        <v>1</v>
      </c>
      <c r="E293" s="52">
        <v>12000</v>
      </c>
      <c r="F293" s="47">
        <f t="shared" ref="F293:F297" si="54">IF(E293="-","Rate Only",IF(E293="","",ROUND($D293*E293,2)))</f>
        <v>12000</v>
      </c>
    </row>
    <row r="294" spans="1:6" ht="16.5" customHeight="1" x14ac:dyDescent="0.25">
      <c r="A294" s="253"/>
      <c r="B294" s="234" t="s">
        <v>917</v>
      </c>
      <c r="C294" s="254" t="s">
        <v>119</v>
      </c>
      <c r="D294" s="263">
        <v>1</v>
      </c>
      <c r="E294" s="52">
        <v>12000</v>
      </c>
      <c r="F294" s="47">
        <f t="shared" si="54"/>
        <v>12000</v>
      </c>
    </row>
    <row r="295" spans="1:6" ht="16.5" customHeight="1" x14ac:dyDescent="0.25">
      <c r="A295" s="253"/>
      <c r="B295" s="234" t="s">
        <v>918</v>
      </c>
      <c r="C295" s="254" t="s">
        <v>119</v>
      </c>
      <c r="D295" s="263">
        <v>1</v>
      </c>
      <c r="E295" s="52">
        <v>12000</v>
      </c>
      <c r="F295" s="47">
        <f t="shared" si="54"/>
        <v>12000</v>
      </c>
    </row>
    <row r="296" spans="1:6" ht="16.5" customHeight="1" x14ac:dyDescent="0.25">
      <c r="A296" s="253"/>
      <c r="B296" s="234" t="s">
        <v>919</v>
      </c>
      <c r="C296" s="254" t="s">
        <v>119</v>
      </c>
      <c r="D296" s="263">
        <v>1</v>
      </c>
      <c r="E296" s="52">
        <v>12000</v>
      </c>
      <c r="F296" s="47">
        <f t="shared" si="54"/>
        <v>12000</v>
      </c>
    </row>
    <row r="297" spans="1:6" ht="16.5" customHeight="1" x14ac:dyDescent="0.25">
      <c r="A297" s="253"/>
      <c r="B297" s="234" t="s">
        <v>920</v>
      </c>
      <c r="C297" s="254" t="s">
        <v>119</v>
      </c>
      <c r="D297" s="263">
        <v>1</v>
      </c>
      <c r="E297" s="52">
        <v>12000</v>
      </c>
      <c r="F297" s="47">
        <f t="shared" si="54"/>
        <v>12000</v>
      </c>
    </row>
    <row r="298" spans="1:6" x14ac:dyDescent="0.25">
      <c r="A298" s="253"/>
      <c r="B298" s="257"/>
      <c r="C298" s="254"/>
      <c r="D298" s="263"/>
      <c r="E298" s="6"/>
      <c r="F298" s="6"/>
    </row>
    <row r="299" spans="1:6" ht="16.5" customHeight="1" x14ac:dyDescent="0.25">
      <c r="A299" s="253" t="s">
        <v>723</v>
      </c>
      <c r="B299" s="253" t="s">
        <v>724</v>
      </c>
      <c r="C299" s="254" t="s">
        <v>119</v>
      </c>
      <c r="D299" s="263">
        <v>1</v>
      </c>
      <c r="E299" s="52">
        <v>50000</v>
      </c>
      <c r="F299" s="47">
        <f t="shared" ref="F299" si="55">IF(E299="-","Rate Only",IF(E299="","",ROUND($D299*E299,2)))</f>
        <v>50000</v>
      </c>
    </row>
    <row r="300" spans="1:6" x14ac:dyDescent="0.25">
      <c r="A300" s="234"/>
      <c r="B300" s="232"/>
      <c r="C300" s="235"/>
      <c r="D300" s="236"/>
      <c r="E300" s="6"/>
      <c r="F300" s="6"/>
    </row>
    <row r="301" spans="1:6" x14ac:dyDescent="0.25">
      <c r="A301" s="74"/>
      <c r="B301" s="33"/>
      <c r="C301" s="76"/>
      <c r="D301" s="76"/>
      <c r="E301" s="59"/>
      <c r="F301" s="59"/>
    </row>
    <row r="302" spans="1:6" x14ac:dyDescent="0.25">
      <c r="A302" s="77"/>
      <c r="B302" s="454" t="s">
        <v>14</v>
      </c>
      <c r="C302" s="455"/>
      <c r="D302" s="455"/>
      <c r="E302" s="456"/>
      <c r="F302" s="48">
        <f>IF(SUM(F270:F300)&gt;0,SUM(F270:F300)," ")</f>
        <v>110000</v>
      </c>
    </row>
    <row r="303" spans="1:6" x14ac:dyDescent="0.25">
      <c r="A303" s="79"/>
      <c r="B303" s="35"/>
      <c r="C303" s="81"/>
      <c r="D303" s="81"/>
      <c r="E303" s="60"/>
      <c r="F303" s="60"/>
    </row>
    <row r="304" spans="1:6" x14ac:dyDescent="0.25">
      <c r="C304" s="85"/>
    </row>
  </sheetData>
  <mergeCells count="13">
    <mergeCell ref="B302:E302"/>
    <mergeCell ref="B177:E177"/>
    <mergeCell ref="B184:E184"/>
    <mergeCell ref="B220:E220"/>
    <mergeCell ref="B227:E227"/>
    <mergeCell ref="B264:E264"/>
    <mergeCell ref="B271:E271"/>
    <mergeCell ref="B137:E137"/>
    <mergeCell ref="B41:E41"/>
    <mergeCell ref="B48:E48"/>
    <mergeCell ref="B82:E82"/>
    <mergeCell ref="B89:E89"/>
    <mergeCell ref="B130:E130"/>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C06 B1640B Hex River N4-13 km 21.767
</oddHeader>
    <oddFooter>&amp;R&amp;8&amp;Z&amp;F</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030A-0C17-4570-A7C1-D31EA315D876}">
  <dimension ref="A1:F256"/>
  <sheetViews>
    <sheetView view="pageLayout" topLeftCell="A247" zoomScale="145" zoomScaleNormal="100" zoomScalePageLayoutView="145" workbookViewId="0">
      <selection activeCell="E223" sqref="E219:E223"/>
    </sheetView>
  </sheetViews>
  <sheetFormatPr defaultRowHeight="15" x14ac:dyDescent="0.25"/>
  <cols>
    <col min="1" max="1" width="9.140625" style="20"/>
    <col min="2" max="2" width="33.7109375" style="5" customWidth="1"/>
    <col min="3" max="3" width="8.140625" style="5" customWidth="1"/>
    <col min="4" max="4" width="8.85546875" style="26" customWidth="1"/>
    <col min="5" max="5" width="12.7109375" style="5" bestFit="1" customWidth="1"/>
    <col min="6" max="6" width="13.28515625" style="5" customWidth="1"/>
  </cols>
  <sheetData>
    <row r="1" spans="1:6" x14ac:dyDescent="0.25">
      <c r="A1" s="16"/>
      <c r="B1" s="1"/>
      <c r="C1" s="1"/>
      <c r="D1" s="36"/>
      <c r="E1" s="3"/>
      <c r="F1" s="3"/>
    </row>
    <row r="2" spans="1:6" x14ac:dyDescent="0.25">
      <c r="A2" s="19" t="s">
        <v>0</v>
      </c>
      <c r="B2" s="4" t="s">
        <v>1</v>
      </c>
      <c r="C2" s="11" t="s">
        <v>2</v>
      </c>
      <c r="D2" s="13" t="s">
        <v>3</v>
      </c>
      <c r="E2" s="10" t="s">
        <v>4</v>
      </c>
      <c r="F2" s="10" t="s">
        <v>5</v>
      </c>
    </row>
    <row r="3" spans="1:6" x14ac:dyDescent="0.25">
      <c r="A3" s="18"/>
      <c r="B3" s="7"/>
      <c r="C3" s="7"/>
      <c r="D3" s="37"/>
      <c r="E3" s="9"/>
      <c r="F3" s="9"/>
    </row>
    <row r="4" spans="1:6" ht="26.25" x14ac:dyDescent="0.25">
      <c r="A4" s="384" t="s">
        <v>1199</v>
      </c>
      <c r="B4" s="383" t="s">
        <v>1200</v>
      </c>
      <c r="C4" s="4"/>
      <c r="D4" s="13"/>
      <c r="E4" s="6"/>
      <c r="F4" s="6"/>
    </row>
    <row r="5" spans="1:6" x14ac:dyDescent="0.25">
      <c r="A5" s="19"/>
      <c r="B5" s="4"/>
      <c r="C5" s="4"/>
      <c r="D5" s="13"/>
      <c r="E5" s="6"/>
      <c r="F5" s="6"/>
    </row>
    <row r="6" spans="1:6" x14ac:dyDescent="0.25">
      <c r="A6" s="330" t="s">
        <v>1286</v>
      </c>
      <c r="B6" s="332" t="s">
        <v>784</v>
      </c>
      <c r="C6" s="228"/>
      <c r="D6" s="229"/>
      <c r="E6" s="43"/>
      <c r="F6" s="47"/>
    </row>
    <row r="7" spans="1:6" x14ac:dyDescent="0.25">
      <c r="A7" s="226"/>
      <c r="B7" s="227"/>
      <c r="C7" s="228"/>
      <c r="D7" s="229"/>
      <c r="E7" s="6"/>
      <c r="F7" s="6"/>
    </row>
    <row r="8" spans="1:6" x14ac:dyDescent="0.25">
      <c r="A8" s="230">
        <v>61.02</v>
      </c>
      <c r="B8" s="231" t="s">
        <v>785</v>
      </c>
      <c r="C8" s="228"/>
      <c r="D8" s="229"/>
      <c r="E8" s="6"/>
      <c r="F8" s="6"/>
    </row>
    <row r="9" spans="1:6" x14ac:dyDescent="0.25">
      <c r="A9" s="230"/>
      <c r="B9" s="231"/>
      <c r="C9" s="228"/>
      <c r="D9" s="229"/>
      <c r="E9" s="6"/>
      <c r="F9" s="6"/>
    </row>
    <row r="10" spans="1:6" ht="38.25" x14ac:dyDescent="0.25">
      <c r="A10" s="230"/>
      <c r="B10" s="231" t="s">
        <v>786</v>
      </c>
      <c r="C10" s="228"/>
      <c r="D10" s="229"/>
      <c r="E10" s="6"/>
      <c r="F10" s="6"/>
    </row>
    <row r="11" spans="1:6" x14ac:dyDescent="0.25">
      <c r="A11" s="230"/>
      <c r="B11" s="231" t="s">
        <v>787</v>
      </c>
      <c r="C11" s="228" t="s">
        <v>925</v>
      </c>
      <c r="D11" s="229">
        <v>500</v>
      </c>
      <c r="E11" s="52"/>
      <c r="F11" s="47" t="str">
        <f t="shared" ref="F11:F21" si="0">IF(E11="-","Rate Only",IF(E11="","",ROUND($D11*E11,2)))</f>
        <v/>
      </c>
    </row>
    <row r="12" spans="1:6" x14ac:dyDescent="0.25">
      <c r="A12" s="230"/>
      <c r="B12" s="231"/>
      <c r="C12" s="228"/>
      <c r="D12" s="229"/>
      <c r="E12" s="6"/>
      <c r="F12" s="47" t="str">
        <f t="shared" si="0"/>
        <v/>
      </c>
    </row>
    <row r="13" spans="1:6" ht="38.25" x14ac:dyDescent="0.25">
      <c r="A13" s="230"/>
      <c r="B13" s="231" t="s">
        <v>790</v>
      </c>
      <c r="C13" s="228" t="s">
        <v>925</v>
      </c>
      <c r="D13" s="229">
        <v>50</v>
      </c>
      <c r="E13" s="52"/>
      <c r="F13" s="47" t="str">
        <f t="shared" si="0"/>
        <v/>
      </c>
    </row>
    <row r="14" spans="1:6" x14ac:dyDescent="0.25">
      <c r="A14" s="230"/>
      <c r="B14" s="231"/>
      <c r="C14" s="228"/>
      <c r="D14" s="229"/>
      <c r="E14" s="6"/>
      <c r="F14" s="47" t="str">
        <f t="shared" si="0"/>
        <v/>
      </c>
    </row>
    <row r="15" spans="1:6" ht="51" x14ac:dyDescent="0.25">
      <c r="A15" s="230"/>
      <c r="B15" s="231" t="s">
        <v>791</v>
      </c>
      <c r="C15" s="228" t="s">
        <v>925</v>
      </c>
      <c r="D15" s="229">
        <v>20</v>
      </c>
      <c r="E15" s="52"/>
      <c r="F15" s="47" t="str">
        <f t="shared" si="0"/>
        <v/>
      </c>
    </row>
    <row r="16" spans="1:6" x14ac:dyDescent="0.25">
      <c r="A16" s="230"/>
      <c r="B16" s="231"/>
      <c r="C16" s="228"/>
      <c r="D16" s="229"/>
      <c r="E16" s="6"/>
      <c r="F16" s="47" t="str">
        <f t="shared" si="0"/>
        <v/>
      </c>
    </row>
    <row r="17" spans="1:6" ht="25.5" x14ac:dyDescent="0.25">
      <c r="A17" s="230"/>
      <c r="B17" s="231" t="s">
        <v>792</v>
      </c>
      <c r="C17" s="228" t="s">
        <v>925</v>
      </c>
      <c r="D17" s="229">
        <v>20</v>
      </c>
      <c r="E17" s="52"/>
      <c r="F17" s="47" t="str">
        <f t="shared" si="0"/>
        <v/>
      </c>
    </row>
    <row r="18" spans="1:6" x14ac:dyDescent="0.25">
      <c r="A18" s="230"/>
      <c r="B18" s="231"/>
      <c r="C18" s="228"/>
      <c r="D18" s="229"/>
      <c r="E18" s="6"/>
      <c r="F18" s="47" t="str">
        <f t="shared" si="0"/>
        <v/>
      </c>
    </row>
    <row r="19" spans="1:6" x14ac:dyDescent="0.25">
      <c r="A19" s="230">
        <v>61.03</v>
      </c>
      <c r="B19" s="231" t="s">
        <v>793</v>
      </c>
      <c r="C19" s="228"/>
      <c r="D19" s="229"/>
      <c r="E19" s="6"/>
      <c r="F19" s="47" t="str">
        <f t="shared" si="0"/>
        <v/>
      </c>
    </row>
    <row r="20" spans="1:6" x14ac:dyDescent="0.25">
      <c r="A20" s="230"/>
      <c r="B20" s="231"/>
      <c r="C20" s="228"/>
      <c r="D20" s="229"/>
      <c r="E20" s="6"/>
      <c r="F20" s="47" t="str">
        <f t="shared" si="0"/>
        <v/>
      </c>
    </row>
    <row r="21" spans="1:6" x14ac:dyDescent="0.25">
      <c r="A21" s="230"/>
      <c r="B21" s="231" t="s">
        <v>794</v>
      </c>
      <c r="C21" s="228" t="s">
        <v>50</v>
      </c>
      <c r="D21" s="229">
        <v>1</v>
      </c>
      <c r="E21" s="52"/>
      <c r="F21" s="47" t="str">
        <f t="shared" si="0"/>
        <v/>
      </c>
    </row>
    <row r="22" spans="1:6" x14ac:dyDescent="0.25">
      <c r="A22" s="230"/>
      <c r="B22" s="231"/>
      <c r="C22" s="228"/>
      <c r="D22" s="229"/>
      <c r="E22" s="6"/>
      <c r="F22" s="6"/>
    </row>
    <row r="23" spans="1:6" x14ac:dyDescent="0.25">
      <c r="A23" s="230">
        <v>61.04</v>
      </c>
      <c r="B23" s="231" t="s">
        <v>795</v>
      </c>
      <c r="C23" s="228"/>
      <c r="D23" s="229"/>
      <c r="E23" s="6"/>
      <c r="F23" s="6"/>
    </row>
    <row r="24" spans="1:6" x14ac:dyDescent="0.25">
      <c r="A24" s="230"/>
      <c r="B24" s="231" t="s">
        <v>796</v>
      </c>
      <c r="C24" s="228" t="s">
        <v>925</v>
      </c>
      <c r="D24" s="229">
        <v>120</v>
      </c>
      <c r="E24" s="52"/>
      <c r="F24" s="47" t="str">
        <f t="shared" ref="F24:F25" si="1">IF(E24="-","Rate Only",IF(E24="","",ROUND($D24*E24,2)))</f>
        <v/>
      </c>
    </row>
    <row r="25" spans="1:6" x14ac:dyDescent="0.25">
      <c r="A25" s="230"/>
      <c r="B25" s="231" t="s">
        <v>926</v>
      </c>
      <c r="C25" s="228" t="s">
        <v>925</v>
      </c>
      <c r="D25" s="229">
        <v>20</v>
      </c>
      <c r="E25" s="52"/>
      <c r="F25" s="47" t="str">
        <f t="shared" si="1"/>
        <v/>
      </c>
    </row>
    <row r="26" spans="1:6" x14ac:dyDescent="0.25">
      <c r="A26" s="230"/>
      <c r="B26" s="231"/>
      <c r="C26" s="228"/>
      <c r="D26" s="229"/>
      <c r="E26" s="6"/>
      <c r="F26" s="6"/>
    </row>
    <row r="27" spans="1:6" ht="25.5" x14ac:dyDescent="0.25">
      <c r="A27" s="230" t="s">
        <v>798</v>
      </c>
      <c r="B27" s="231" t="s">
        <v>800</v>
      </c>
      <c r="C27" s="228" t="s">
        <v>925</v>
      </c>
      <c r="D27" s="229">
        <v>1000</v>
      </c>
      <c r="E27" s="52"/>
      <c r="F27" s="47" t="str">
        <f t="shared" ref="F27:F35" si="2">IF(E27="-","Rate Only",IF(E27="","",ROUND($D27*E27,2)))</f>
        <v/>
      </c>
    </row>
    <row r="28" spans="1:6" x14ac:dyDescent="0.25">
      <c r="A28" s="230"/>
      <c r="B28" s="231"/>
      <c r="C28" s="228"/>
      <c r="D28" s="229"/>
      <c r="E28" s="6"/>
      <c r="F28" s="47" t="str">
        <f t="shared" si="2"/>
        <v/>
      </c>
    </row>
    <row r="29" spans="1:6" ht="51" x14ac:dyDescent="0.25">
      <c r="A29" s="230">
        <v>61.06</v>
      </c>
      <c r="B29" s="231" t="s">
        <v>799</v>
      </c>
      <c r="C29" s="228" t="s">
        <v>928</v>
      </c>
      <c r="D29" s="229">
        <v>1000</v>
      </c>
      <c r="E29" s="52"/>
      <c r="F29" s="47" t="str">
        <f t="shared" si="2"/>
        <v/>
      </c>
    </row>
    <row r="30" spans="1:6" x14ac:dyDescent="0.25">
      <c r="A30" s="234"/>
      <c r="B30" s="232"/>
      <c r="C30" s="235"/>
      <c r="D30" s="236"/>
      <c r="E30" s="6"/>
      <c r="F30" s="47" t="str">
        <f t="shared" si="2"/>
        <v/>
      </c>
    </row>
    <row r="31" spans="1:6" x14ac:dyDescent="0.25">
      <c r="A31" s="230">
        <v>61.08</v>
      </c>
      <c r="B31" s="231" t="s">
        <v>804</v>
      </c>
      <c r="C31" s="228"/>
      <c r="D31" s="229"/>
      <c r="E31" s="6"/>
      <c r="F31" s="47" t="str">
        <f t="shared" si="2"/>
        <v/>
      </c>
    </row>
    <row r="32" spans="1:6" x14ac:dyDescent="0.25">
      <c r="A32" s="230"/>
      <c r="B32" s="231"/>
      <c r="C32" s="228"/>
      <c r="D32" s="229"/>
      <c r="E32" s="6"/>
      <c r="F32" s="47" t="str">
        <f t="shared" si="2"/>
        <v/>
      </c>
    </row>
    <row r="33" spans="1:6" ht="25.5" x14ac:dyDescent="0.25">
      <c r="A33" s="230"/>
      <c r="B33" s="231" t="s">
        <v>929</v>
      </c>
      <c r="C33" s="228" t="s">
        <v>925</v>
      </c>
      <c r="D33" s="229">
        <v>20</v>
      </c>
      <c r="E33" s="52"/>
      <c r="F33" s="47" t="str">
        <f t="shared" si="2"/>
        <v/>
      </c>
    </row>
    <row r="34" spans="1:6" x14ac:dyDescent="0.25">
      <c r="A34" s="230"/>
      <c r="B34" s="231"/>
      <c r="C34" s="228"/>
      <c r="D34" s="229"/>
      <c r="E34" s="6"/>
      <c r="F34" s="47" t="str">
        <f t="shared" si="2"/>
        <v/>
      </c>
    </row>
    <row r="35" spans="1:6" ht="25.5" x14ac:dyDescent="0.25">
      <c r="A35" s="230"/>
      <c r="B35" s="231" t="s">
        <v>930</v>
      </c>
      <c r="C35" s="228" t="s">
        <v>925</v>
      </c>
      <c r="D35" s="229">
        <v>8</v>
      </c>
      <c r="E35" s="52"/>
      <c r="F35" s="47" t="str">
        <f t="shared" si="2"/>
        <v/>
      </c>
    </row>
    <row r="36" spans="1:6" x14ac:dyDescent="0.25">
      <c r="A36" s="74"/>
      <c r="B36" s="33"/>
      <c r="C36" s="76"/>
      <c r="D36" s="76"/>
      <c r="E36" s="59"/>
      <c r="F36" s="59"/>
    </row>
    <row r="37" spans="1:6" x14ac:dyDescent="0.25">
      <c r="A37" s="77"/>
      <c r="B37" s="460" t="s">
        <v>33</v>
      </c>
      <c r="C37" s="461"/>
      <c r="D37" s="461"/>
      <c r="E37" s="462"/>
      <c r="F37" s="48" t="str">
        <f>IF(SUM(F6:F35)&gt;0,SUM(F6:F35)," ")</f>
        <v xml:space="preserve"> </v>
      </c>
    </row>
    <row r="38" spans="1:6" x14ac:dyDescent="0.25">
      <c r="A38" s="79"/>
      <c r="B38" s="35"/>
      <c r="C38" s="81"/>
      <c r="D38" s="81"/>
      <c r="E38" s="60"/>
      <c r="F38" s="60"/>
    </row>
    <row r="39" spans="1:6" x14ac:dyDescent="0.25">
      <c r="C39" s="85"/>
    </row>
    <row r="40" spans="1:6" x14ac:dyDescent="0.25">
      <c r="A40" s="16"/>
      <c r="B40" s="1"/>
      <c r="C40" s="1"/>
      <c r="D40" s="36"/>
      <c r="E40" s="3"/>
      <c r="F40" s="3"/>
    </row>
    <row r="41" spans="1:6" x14ac:dyDescent="0.25">
      <c r="A41" s="19" t="s">
        <v>0</v>
      </c>
      <c r="B41" s="4" t="s">
        <v>1</v>
      </c>
      <c r="C41" s="11" t="s">
        <v>2</v>
      </c>
      <c r="D41" s="13" t="s">
        <v>3</v>
      </c>
      <c r="E41" s="10" t="s">
        <v>4</v>
      </c>
      <c r="F41" s="10" t="s">
        <v>5</v>
      </c>
    </row>
    <row r="42" spans="1:6" x14ac:dyDescent="0.25">
      <c r="A42" s="18"/>
      <c r="B42" s="7"/>
      <c r="C42" s="7"/>
      <c r="D42" s="37"/>
      <c r="E42" s="9"/>
      <c r="F42" s="9"/>
    </row>
    <row r="43" spans="1:6" x14ac:dyDescent="0.25">
      <c r="A43" s="74"/>
      <c r="B43" s="64"/>
      <c r="C43" s="75"/>
      <c r="D43" s="76"/>
      <c r="E43" s="67"/>
      <c r="F43" s="67"/>
    </row>
    <row r="44" spans="1:6" x14ac:dyDescent="0.25">
      <c r="A44" s="77"/>
      <c r="B44" s="460" t="s">
        <v>34</v>
      </c>
      <c r="C44" s="461"/>
      <c r="D44" s="461"/>
      <c r="E44" s="462"/>
      <c r="F44" s="52" t="str">
        <f>F37</f>
        <v xml:space="preserve"> </v>
      </c>
    </row>
    <row r="45" spans="1:6" x14ac:dyDescent="0.25">
      <c r="A45" s="79"/>
      <c r="B45" s="70"/>
      <c r="C45" s="80"/>
      <c r="D45" s="81"/>
      <c r="E45" s="73"/>
      <c r="F45" s="73"/>
    </row>
    <row r="46" spans="1:6" x14ac:dyDescent="0.25">
      <c r="A46" s="230">
        <v>61.14</v>
      </c>
      <c r="B46" s="231" t="s">
        <v>817</v>
      </c>
      <c r="C46" s="275"/>
      <c r="D46" s="274"/>
      <c r="E46" s="6"/>
      <c r="F46" s="6"/>
    </row>
    <row r="47" spans="1:6" x14ac:dyDescent="0.25">
      <c r="A47" s="257"/>
      <c r="B47" s="257"/>
      <c r="C47" s="275"/>
      <c r="D47" s="274"/>
      <c r="E47" s="6"/>
      <c r="F47" s="6"/>
    </row>
    <row r="48" spans="1:6" ht="25.5" x14ac:dyDescent="0.25">
      <c r="A48" s="230"/>
      <c r="B48" s="231" t="s">
        <v>931</v>
      </c>
      <c r="C48" s="228" t="s">
        <v>695</v>
      </c>
      <c r="D48" s="229">
        <v>80</v>
      </c>
      <c r="E48" s="52"/>
      <c r="F48" s="47" t="str">
        <f t="shared" ref="F48:F51" si="3">IF(E48="-","Rate Only",IF(E48="","",ROUND($D48*E48,2)))</f>
        <v/>
      </c>
    </row>
    <row r="49" spans="1:6" x14ac:dyDescent="0.25">
      <c r="A49" s="230"/>
      <c r="B49" s="231"/>
      <c r="C49" s="228"/>
      <c r="D49" s="229"/>
      <c r="E49" s="6"/>
      <c r="F49" s="47" t="str">
        <f t="shared" si="3"/>
        <v/>
      </c>
    </row>
    <row r="50" spans="1:6" x14ac:dyDescent="0.25">
      <c r="A50" s="230" t="s">
        <v>820</v>
      </c>
      <c r="B50" s="230" t="s">
        <v>932</v>
      </c>
      <c r="C50" s="260"/>
      <c r="D50" s="236"/>
      <c r="E50" s="15"/>
      <c r="F50" s="47" t="str">
        <f t="shared" si="3"/>
        <v/>
      </c>
    </row>
    <row r="51" spans="1:6" x14ac:dyDescent="0.25">
      <c r="A51" s="230"/>
      <c r="B51" s="232" t="s">
        <v>933</v>
      </c>
      <c r="C51" s="260" t="s">
        <v>50</v>
      </c>
      <c r="D51" s="236">
        <v>1</v>
      </c>
      <c r="E51" s="102"/>
      <c r="F51" s="47" t="str">
        <f t="shared" si="3"/>
        <v/>
      </c>
    </row>
    <row r="52" spans="1:6" x14ac:dyDescent="0.25">
      <c r="A52" s="244"/>
      <c r="B52" s="244"/>
      <c r="C52" s="246"/>
      <c r="D52" s="249"/>
      <c r="E52" s="15"/>
      <c r="F52" s="6"/>
    </row>
    <row r="53" spans="1:6" ht="25.5" x14ac:dyDescent="0.25">
      <c r="A53" s="346" t="s">
        <v>1287</v>
      </c>
      <c r="B53" s="347" t="s">
        <v>826</v>
      </c>
      <c r="C53" s="283"/>
      <c r="D53" s="285"/>
      <c r="E53" s="15"/>
      <c r="F53" s="6"/>
    </row>
    <row r="54" spans="1:6" x14ac:dyDescent="0.25">
      <c r="A54" s="277"/>
      <c r="B54" s="231"/>
      <c r="C54" s="278"/>
      <c r="D54" s="229"/>
      <c r="E54" s="15"/>
      <c r="F54" s="6"/>
    </row>
    <row r="55" spans="1:6" x14ac:dyDescent="0.25">
      <c r="A55" s="230">
        <v>62.02</v>
      </c>
      <c r="B55" s="231" t="s">
        <v>827</v>
      </c>
      <c r="C55" s="278"/>
      <c r="D55" s="229"/>
      <c r="E55" s="6"/>
      <c r="F55" s="6"/>
    </row>
    <row r="56" spans="1:6" x14ac:dyDescent="0.25">
      <c r="A56" s="230"/>
      <c r="B56" s="231"/>
      <c r="C56" s="278"/>
      <c r="D56" s="229"/>
      <c r="E56" s="6"/>
      <c r="F56" s="6"/>
    </row>
    <row r="57" spans="1:6" x14ac:dyDescent="0.25">
      <c r="A57" s="230"/>
      <c r="B57" s="231" t="s">
        <v>828</v>
      </c>
      <c r="C57" s="278"/>
      <c r="D57" s="229"/>
      <c r="E57" s="6"/>
      <c r="F57" s="6"/>
    </row>
    <row r="58" spans="1:6" x14ac:dyDescent="0.25">
      <c r="A58" s="230"/>
      <c r="B58" s="231" t="s">
        <v>934</v>
      </c>
      <c r="C58" s="278" t="s">
        <v>695</v>
      </c>
      <c r="D58" s="229">
        <v>210</v>
      </c>
      <c r="E58" s="52"/>
      <c r="F58" s="47" t="str">
        <f t="shared" ref="F58:F66" si="4">IF(E58="-","Rate Only",IF(E58="","",ROUND($D58*E58,2)))</f>
        <v/>
      </c>
    </row>
    <row r="59" spans="1:6" x14ac:dyDescent="0.25">
      <c r="A59" s="230"/>
      <c r="B59" s="231" t="s">
        <v>935</v>
      </c>
      <c r="C59" s="278" t="s">
        <v>695</v>
      </c>
      <c r="D59" s="229">
        <v>70</v>
      </c>
      <c r="E59" s="52"/>
      <c r="F59" s="47" t="str">
        <f t="shared" si="4"/>
        <v/>
      </c>
    </row>
    <row r="60" spans="1:6" ht="25.5" x14ac:dyDescent="0.25">
      <c r="A60" s="230"/>
      <c r="B60" s="231" t="s">
        <v>1186</v>
      </c>
      <c r="C60" s="278" t="s">
        <v>695</v>
      </c>
      <c r="D60" s="229">
        <v>15</v>
      </c>
      <c r="E60" s="52"/>
      <c r="F60" s="47" t="str">
        <f t="shared" si="4"/>
        <v/>
      </c>
    </row>
    <row r="61" spans="1:6" x14ac:dyDescent="0.25">
      <c r="A61" s="230"/>
      <c r="B61" s="231" t="s">
        <v>937</v>
      </c>
      <c r="C61" s="278" t="s">
        <v>695</v>
      </c>
      <c r="D61" s="229">
        <v>25</v>
      </c>
      <c r="E61" s="52"/>
      <c r="F61" s="47" t="str">
        <f t="shared" si="4"/>
        <v/>
      </c>
    </row>
    <row r="62" spans="1:6" x14ac:dyDescent="0.25">
      <c r="A62" s="230"/>
      <c r="B62" s="231"/>
      <c r="C62" s="278"/>
      <c r="D62" s="229"/>
      <c r="E62" s="6"/>
      <c r="F62" s="47" t="str">
        <f t="shared" si="4"/>
        <v/>
      </c>
    </row>
    <row r="63" spans="1:6" x14ac:dyDescent="0.25">
      <c r="A63" s="230"/>
      <c r="B63" s="231" t="s">
        <v>833</v>
      </c>
      <c r="C63" s="278"/>
      <c r="D63" s="229"/>
      <c r="E63" s="6"/>
      <c r="F63" s="47" t="str">
        <f t="shared" si="4"/>
        <v/>
      </c>
    </row>
    <row r="64" spans="1:6" x14ac:dyDescent="0.25">
      <c r="A64" s="230"/>
      <c r="B64" s="231" t="s">
        <v>934</v>
      </c>
      <c r="C64" s="278" t="s">
        <v>695</v>
      </c>
      <c r="D64" s="229">
        <v>180</v>
      </c>
      <c r="E64" s="52"/>
      <c r="F64" s="47" t="str">
        <f t="shared" si="4"/>
        <v/>
      </c>
    </row>
    <row r="65" spans="1:6" x14ac:dyDescent="0.25">
      <c r="A65" s="230"/>
      <c r="B65" s="231" t="s">
        <v>935</v>
      </c>
      <c r="C65" s="278" t="s">
        <v>695</v>
      </c>
      <c r="D65" s="229">
        <v>75</v>
      </c>
      <c r="E65" s="52"/>
      <c r="F65" s="47" t="str">
        <f t="shared" si="4"/>
        <v/>
      </c>
    </row>
    <row r="66" spans="1:6" ht="25.5" x14ac:dyDescent="0.25">
      <c r="A66" s="230"/>
      <c r="B66" s="231" t="s">
        <v>1186</v>
      </c>
      <c r="C66" s="278" t="s">
        <v>695</v>
      </c>
      <c r="D66" s="229">
        <v>15</v>
      </c>
      <c r="E66" s="52"/>
      <c r="F66" s="47" t="str">
        <f t="shared" si="4"/>
        <v/>
      </c>
    </row>
    <row r="67" spans="1:6" x14ac:dyDescent="0.25">
      <c r="A67" s="232"/>
      <c r="B67" s="232"/>
      <c r="C67" s="235"/>
      <c r="D67" s="236"/>
      <c r="E67" s="6"/>
      <c r="F67" s="6"/>
    </row>
    <row r="68" spans="1:6" x14ac:dyDescent="0.25">
      <c r="A68" s="230">
        <v>62.03</v>
      </c>
      <c r="B68" s="231" t="s">
        <v>836</v>
      </c>
      <c r="C68" s="278"/>
      <c r="D68" s="229"/>
      <c r="E68" s="6"/>
      <c r="F68" s="6"/>
    </row>
    <row r="69" spans="1:6" x14ac:dyDescent="0.25">
      <c r="A69" s="230"/>
      <c r="B69" s="231"/>
      <c r="C69" s="278"/>
      <c r="D69" s="229"/>
      <c r="E69" s="6"/>
      <c r="F69" s="6"/>
    </row>
    <row r="70" spans="1:6" x14ac:dyDescent="0.25">
      <c r="A70" s="230"/>
      <c r="B70" s="231" t="s">
        <v>833</v>
      </c>
      <c r="C70" s="278"/>
      <c r="D70" s="229"/>
      <c r="E70" s="6"/>
      <c r="F70" s="6"/>
    </row>
    <row r="71" spans="1:6" x14ac:dyDescent="0.25">
      <c r="A71" s="230"/>
      <c r="B71" s="231" t="s">
        <v>938</v>
      </c>
      <c r="C71" s="278" t="s">
        <v>695</v>
      </c>
      <c r="D71" s="229">
        <v>80</v>
      </c>
      <c r="E71" s="52"/>
      <c r="F71" s="47" t="str">
        <f t="shared" ref="F71:F78" si="5">IF(E71="-","Rate Only",IF(E71="","",ROUND($D71*E71,2)))</f>
        <v/>
      </c>
    </row>
    <row r="72" spans="1:6" x14ac:dyDescent="0.25">
      <c r="A72" s="230"/>
      <c r="B72" s="231"/>
      <c r="C72" s="278"/>
      <c r="D72" s="229"/>
      <c r="E72" s="15"/>
      <c r="F72" s="47" t="str">
        <f t="shared" si="5"/>
        <v/>
      </c>
    </row>
    <row r="73" spans="1:6" x14ac:dyDescent="0.25">
      <c r="A73" s="230" t="s">
        <v>838</v>
      </c>
      <c r="B73" s="280" t="s">
        <v>839</v>
      </c>
      <c r="C73" s="283"/>
      <c r="D73" s="229"/>
      <c r="E73" s="15"/>
      <c r="F73" s="47" t="str">
        <f t="shared" si="5"/>
        <v/>
      </c>
    </row>
    <row r="74" spans="1:6" x14ac:dyDescent="0.25">
      <c r="A74" s="257"/>
      <c r="B74" s="208"/>
      <c r="C74" s="283"/>
      <c r="D74" s="285"/>
      <c r="E74" s="15"/>
      <c r="F74" s="47" t="str">
        <f t="shared" si="5"/>
        <v/>
      </c>
    </row>
    <row r="75" spans="1:6" x14ac:dyDescent="0.25">
      <c r="A75" s="257"/>
      <c r="B75" s="280" t="s">
        <v>833</v>
      </c>
      <c r="C75" s="283"/>
      <c r="D75" s="285"/>
      <c r="E75" s="15"/>
      <c r="F75" s="47" t="str">
        <f t="shared" si="5"/>
        <v/>
      </c>
    </row>
    <row r="76" spans="1:6" x14ac:dyDescent="0.25">
      <c r="A76" s="257"/>
      <c r="B76" s="280" t="s">
        <v>938</v>
      </c>
      <c r="C76" s="283" t="s">
        <v>695</v>
      </c>
      <c r="D76" s="285">
        <v>70</v>
      </c>
      <c r="E76" s="102"/>
      <c r="F76" s="47" t="str">
        <f t="shared" si="5"/>
        <v/>
      </c>
    </row>
    <row r="77" spans="1:6" x14ac:dyDescent="0.25">
      <c r="A77" s="208"/>
      <c r="B77" s="280"/>
      <c r="C77" s="283"/>
      <c r="D77" s="285"/>
      <c r="E77" s="15"/>
      <c r="F77" s="47" t="str">
        <f t="shared" si="5"/>
        <v/>
      </c>
    </row>
    <row r="78" spans="1:6" ht="25.5" x14ac:dyDescent="0.25">
      <c r="A78" s="230">
        <v>62.06</v>
      </c>
      <c r="B78" s="280" t="s">
        <v>939</v>
      </c>
      <c r="C78" s="283" t="s">
        <v>695</v>
      </c>
      <c r="D78" s="285">
        <v>10</v>
      </c>
      <c r="E78" s="102"/>
      <c r="F78" s="47" t="str">
        <f t="shared" si="5"/>
        <v/>
      </c>
    </row>
    <row r="79" spans="1:6" x14ac:dyDescent="0.25">
      <c r="A79" s="313"/>
      <c r="B79" s="314"/>
      <c r="C79" s="318"/>
      <c r="D79" s="319"/>
      <c r="E79" s="15"/>
      <c r="F79" s="6"/>
    </row>
    <row r="80" spans="1:6" x14ac:dyDescent="0.25">
      <c r="A80" s="322"/>
      <c r="B80" s="316"/>
      <c r="C80" s="323"/>
      <c r="D80" s="324"/>
      <c r="E80" s="14"/>
      <c r="F80" s="6"/>
    </row>
    <row r="81" spans="1:6" x14ac:dyDescent="0.25">
      <c r="A81" s="74"/>
      <c r="B81" s="33"/>
      <c r="C81" s="76"/>
      <c r="D81" s="76"/>
      <c r="E81" s="59"/>
      <c r="F81" s="59"/>
    </row>
    <row r="82" spans="1:6" x14ac:dyDescent="0.25">
      <c r="A82" s="77"/>
      <c r="B82" s="460" t="s">
        <v>33</v>
      </c>
      <c r="C82" s="461"/>
      <c r="D82" s="461"/>
      <c r="E82" s="462"/>
      <c r="F82" s="48" t="str">
        <f>IF(SUM(F43:F78)&gt;0,SUM(F43:F78)," ")</f>
        <v xml:space="preserve"> </v>
      </c>
    </row>
    <row r="83" spans="1:6" x14ac:dyDescent="0.25">
      <c r="A83" s="79"/>
      <c r="B83" s="35"/>
      <c r="C83" s="81"/>
      <c r="D83" s="81"/>
      <c r="E83" s="60"/>
      <c r="F83" s="60"/>
    </row>
    <row r="84" spans="1:6" x14ac:dyDescent="0.25">
      <c r="C84" s="85"/>
    </row>
    <row r="85" spans="1:6" x14ac:dyDescent="0.25">
      <c r="A85" s="16"/>
      <c r="B85" s="1"/>
      <c r="C85" s="1"/>
      <c r="D85" s="36"/>
      <c r="E85" s="3"/>
      <c r="F85" s="3"/>
    </row>
    <row r="86" spans="1:6" x14ac:dyDescent="0.25">
      <c r="A86" s="19" t="s">
        <v>0</v>
      </c>
      <c r="B86" s="4" t="s">
        <v>1</v>
      </c>
      <c r="C86" s="11" t="s">
        <v>2</v>
      </c>
      <c r="D86" s="13" t="s">
        <v>3</v>
      </c>
      <c r="E86" s="10" t="s">
        <v>4</v>
      </c>
      <c r="F86" s="10" t="s">
        <v>5</v>
      </c>
    </row>
    <row r="87" spans="1:6" x14ac:dyDescent="0.25">
      <c r="A87" s="18"/>
      <c r="B87" s="7"/>
      <c r="C87" s="7"/>
      <c r="D87" s="37"/>
      <c r="E87" s="9"/>
      <c r="F87" s="9"/>
    </row>
    <row r="88" spans="1:6" x14ac:dyDescent="0.25">
      <c r="A88" s="74"/>
      <c r="B88" s="64"/>
      <c r="C88" s="75"/>
      <c r="D88" s="76"/>
      <c r="E88" s="67"/>
      <c r="F88" s="67"/>
    </row>
    <row r="89" spans="1:6" x14ac:dyDescent="0.25">
      <c r="A89" s="77"/>
      <c r="B89" s="460" t="s">
        <v>34</v>
      </c>
      <c r="C89" s="461"/>
      <c r="D89" s="461"/>
      <c r="E89" s="462"/>
      <c r="F89" s="52" t="str">
        <f>F82</f>
        <v xml:space="preserve"> </v>
      </c>
    </row>
    <row r="90" spans="1:6" x14ac:dyDescent="0.25">
      <c r="A90" s="79"/>
      <c r="B90" s="70"/>
      <c r="C90" s="80"/>
      <c r="D90" s="81"/>
      <c r="E90" s="73"/>
      <c r="F90" s="73"/>
    </row>
    <row r="91" spans="1:6" x14ac:dyDescent="0.25">
      <c r="A91" s="335" t="s">
        <v>1288</v>
      </c>
      <c r="B91" s="386" t="s">
        <v>844</v>
      </c>
      <c r="C91" s="276"/>
      <c r="D91" s="229"/>
      <c r="E91" s="12"/>
      <c r="F91" s="6"/>
    </row>
    <row r="92" spans="1:6" x14ac:dyDescent="0.25">
      <c r="A92" s="277"/>
      <c r="B92" s="231"/>
      <c r="C92" s="231"/>
      <c r="D92" s="229"/>
      <c r="E92" s="15"/>
      <c r="F92" s="6"/>
    </row>
    <row r="93" spans="1:6" x14ac:dyDescent="0.25">
      <c r="A93" s="230">
        <v>63.01</v>
      </c>
      <c r="B93" s="231" t="s">
        <v>845</v>
      </c>
      <c r="C93" s="278"/>
      <c r="D93" s="229"/>
      <c r="E93" s="15"/>
      <c r="F93" s="6"/>
    </row>
    <row r="94" spans="1:6" x14ac:dyDescent="0.25">
      <c r="A94" s="230"/>
      <c r="B94" s="231"/>
      <c r="C94" s="278"/>
      <c r="D94" s="229"/>
      <c r="E94" s="15"/>
      <c r="F94" s="6"/>
    </row>
    <row r="95" spans="1:6" x14ac:dyDescent="0.25">
      <c r="A95" s="230"/>
      <c r="B95" s="231" t="s">
        <v>940</v>
      </c>
      <c r="C95" s="278"/>
      <c r="D95" s="229"/>
      <c r="E95" s="15"/>
      <c r="F95" s="6"/>
    </row>
    <row r="96" spans="1:6" x14ac:dyDescent="0.25">
      <c r="A96" s="230"/>
      <c r="B96" s="231" t="s">
        <v>847</v>
      </c>
      <c r="C96" s="278" t="s">
        <v>173</v>
      </c>
      <c r="D96" s="229">
        <v>0.6</v>
      </c>
      <c r="E96" s="52"/>
      <c r="F96" s="47" t="str">
        <f t="shared" ref="F96:F114" si="6">IF(E96="-","Rate Only",IF(E96="","",ROUND($D96*E96,2)))</f>
        <v/>
      </c>
    </row>
    <row r="97" spans="1:6" x14ac:dyDescent="0.25">
      <c r="A97" s="230"/>
      <c r="B97" s="231" t="s">
        <v>941</v>
      </c>
      <c r="C97" s="278" t="s">
        <v>173</v>
      </c>
      <c r="D97" s="229">
        <v>16.5</v>
      </c>
      <c r="E97" s="52"/>
      <c r="F97" s="47" t="str">
        <f t="shared" si="6"/>
        <v/>
      </c>
    </row>
    <row r="98" spans="1:6" x14ac:dyDescent="0.25">
      <c r="A98" s="230"/>
      <c r="B98" s="231"/>
      <c r="C98" s="278"/>
      <c r="D98" s="229"/>
      <c r="E98" s="6"/>
      <c r="F98" s="47" t="str">
        <f t="shared" si="6"/>
        <v/>
      </c>
    </row>
    <row r="99" spans="1:6" x14ac:dyDescent="0.25">
      <c r="A99" s="230"/>
      <c r="B99" s="231" t="s">
        <v>942</v>
      </c>
      <c r="C99" s="278"/>
      <c r="D99" s="229"/>
      <c r="E99" s="6"/>
      <c r="F99" s="47" t="str">
        <f t="shared" si="6"/>
        <v/>
      </c>
    </row>
    <row r="100" spans="1:6" x14ac:dyDescent="0.25">
      <c r="A100" s="230"/>
      <c r="B100" s="231" t="s">
        <v>847</v>
      </c>
      <c r="C100" s="278" t="s">
        <v>173</v>
      </c>
      <c r="D100" s="229">
        <v>0.1</v>
      </c>
      <c r="E100" s="52"/>
      <c r="F100" s="47" t="str">
        <f t="shared" si="6"/>
        <v/>
      </c>
    </row>
    <row r="101" spans="1:6" x14ac:dyDescent="0.25">
      <c r="A101" s="230"/>
      <c r="B101" s="231" t="s">
        <v>941</v>
      </c>
      <c r="C101" s="278" t="s">
        <v>173</v>
      </c>
      <c r="D101" s="229">
        <v>5</v>
      </c>
      <c r="E101" s="52"/>
      <c r="F101" s="47" t="str">
        <f t="shared" si="6"/>
        <v/>
      </c>
    </row>
    <row r="102" spans="1:6" x14ac:dyDescent="0.25">
      <c r="A102" s="230"/>
      <c r="B102" s="231"/>
      <c r="C102" s="278"/>
      <c r="D102" s="229"/>
      <c r="E102" s="6"/>
      <c r="F102" s="47" t="str">
        <f t="shared" si="6"/>
        <v/>
      </c>
    </row>
    <row r="103" spans="1:6" ht="25.5" x14ac:dyDescent="0.25">
      <c r="A103" s="230"/>
      <c r="B103" s="231" t="s">
        <v>1187</v>
      </c>
      <c r="C103" s="278"/>
      <c r="D103" s="229"/>
      <c r="E103" s="6"/>
      <c r="F103" s="47" t="str">
        <f t="shared" si="6"/>
        <v/>
      </c>
    </row>
    <row r="104" spans="1:6" x14ac:dyDescent="0.25">
      <c r="A104" s="230"/>
      <c r="B104" s="231" t="s">
        <v>847</v>
      </c>
      <c r="C104" s="278" t="s">
        <v>173</v>
      </c>
      <c r="D104" s="229">
        <v>0.2</v>
      </c>
      <c r="E104" s="52"/>
      <c r="F104" s="47" t="str">
        <f t="shared" si="6"/>
        <v/>
      </c>
    </row>
    <row r="105" spans="1:6" x14ac:dyDescent="0.25">
      <c r="A105" s="230"/>
      <c r="B105" s="231" t="s">
        <v>941</v>
      </c>
      <c r="C105" s="278" t="s">
        <v>173</v>
      </c>
      <c r="D105" s="229">
        <v>1.5</v>
      </c>
      <c r="E105" s="52"/>
      <c r="F105" s="47" t="str">
        <f t="shared" si="6"/>
        <v/>
      </c>
    </row>
    <row r="106" spans="1:6" x14ac:dyDescent="0.25">
      <c r="A106" s="230"/>
      <c r="B106" s="231"/>
      <c r="C106" s="278"/>
      <c r="D106" s="229"/>
      <c r="E106" s="6"/>
      <c r="F106" s="47" t="str">
        <f t="shared" si="6"/>
        <v/>
      </c>
    </row>
    <row r="107" spans="1:6" x14ac:dyDescent="0.25">
      <c r="A107" s="230"/>
      <c r="B107" s="231" t="s">
        <v>944</v>
      </c>
      <c r="C107" s="278"/>
      <c r="D107" s="229"/>
      <c r="E107" s="6"/>
      <c r="F107" s="47" t="str">
        <f t="shared" si="6"/>
        <v/>
      </c>
    </row>
    <row r="108" spans="1:6" x14ac:dyDescent="0.25">
      <c r="A108" s="230"/>
      <c r="B108" s="231" t="s">
        <v>847</v>
      </c>
      <c r="C108" s="278" t="s">
        <v>173</v>
      </c>
      <c r="D108" s="229">
        <v>0.2</v>
      </c>
      <c r="E108" s="52"/>
      <c r="F108" s="47" t="str">
        <f t="shared" si="6"/>
        <v/>
      </c>
    </row>
    <row r="109" spans="1:6" x14ac:dyDescent="0.25">
      <c r="A109" s="230"/>
      <c r="B109" s="231" t="s">
        <v>941</v>
      </c>
      <c r="C109" s="278" t="s">
        <v>173</v>
      </c>
      <c r="D109" s="229">
        <v>0.1</v>
      </c>
      <c r="E109" s="52"/>
      <c r="F109" s="47" t="str">
        <f t="shared" si="6"/>
        <v/>
      </c>
    </row>
    <row r="110" spans="1:6" ht="25.5" x14ac:dyDescent="0.25">
      <c r="A110" s="230"/>
      <c r="B110" s="231" t="s">
        <v>945</v>
      </c>
      <c r="C110" s="278" t="s">
        <v>361</v>
      </c>
      <c r="D110" s="229">
        <v>1000</v>
      </c>
      <c r="E110" s="52"/>
      <c r="F110" s="47" t="str">
        <f t="shared" si="6"/>
        <v/>
      </c>
    </row>
    <row r="111" spans="1:6" x14ac:dyDescent="0.25">
      <c r="A111" s="230"/>
      <c r="B111" s="231"/>
      <c r="C111" s="278"/>
      <c r="D111" s="229"/>
      <c r="E111" s="6"/>
      <c r="F111" s="47" t="str">
        <f t="shared" si="6"/>
        <v/>
      </c>
    </row>
    <row r="112" spans="1:6" x14ac:dyDescent="0.25">
      <c r="A112" s="230" t="s">
        <v>946</v>
      </c>
      <c r="B112" s="231" t="s">
        <v>947</v>
      </c>
      <c r="C112" s="278"/>
      <c r="D112" s="229"/>
      <c r="E112" s="6"/>
      <c r="F112" s="47" t="str">
        <f t="shared" si="6"/>
        <v/>
      </c>
    </row>
    <row r="113" spans="1:6" x14ac:dyDescent="0.25">
      <c r="A113" s="230"/>
      <c r="B113" s="231"/>
      <c r="C113" s="278"/>
      <c r="D113" s="229"/>
      <c r="E113" s="6"/>
      <c r="F113" s="47" t="str">
        <f t="shared" si="6"/>
        <v/>
      </c>
    </row>
    <row r="114" spans="1:6" ht="38.25" x14ac:dyDescent="0.25">
      <c r="A114" s="230"/>
      <c r="B114" s="231" t="s">
        <v>977</v>
      </c>
      <c r="C114" s="278" t="s">
        <v>361</v>
      </c>
      <c r="D114" s="229">
        <v>15</v>
      </c>
      <c r="E114" s="52"/>
      <c r="F114" s="47" t="str">
        <f t="shared" si="6"/>
        <v/>
      </c>
    </row>
    <row r="115" spans="1:6" x14ac:dyDescent="0.25">
      <c r="A115" s="232"/>
      <c r="B115" s="232"/>
      <c r="C115" s="235"/>
      <c r="D115" s="236"/>
      <c r="E115" s="6"/>
      <c r="F115" s="6"/>
    </row>
    <row r="116" spans="1:6" x14ac:dyDescent="0.25">
      <c r="A116" s="337" t="s">
        <v>1289</v>
      </c>
      <c r="B116" s="332" t="s">
        <v>858</v>
      </c>
      <c r="C116" s="228"/>
      <c r="D116" s="229"/>
      <c r="E116" s="6"/>
      <c r="F116" s="6"/>
    </row>
    <row r="117" spans="1:6" x14ac:dyDescent="0.25">
      <c r="A117" s="287"/>
      <c r="B117" s="227"/>
      <c r="C117" s="228"/>
      <c r="D117" s="229"/>
      <c r="E117" s="6"/>
      <c r="F117" s="6"/>
    </row>
    <row r="118" spans="1:6" x14ac:dyDescent="0.25">
      <c r="A118" s="230" t="s">
        <v>859</v>
      </c>
      <c r="B118" s="230" t="s">
        <v>860</v>
      </c>
      <c r="C118" s="288"/>
      <c r="D118" s="229"/>
      <c r="E118" s="6"/>
      <c r="F118" s="6"/>
    </row>
    <row r="119" spans="1:6" x14ac:dyDescent="0.25">
      <c r="A119" s="230"/>
      <c r="B119" s="230"/>
      <c r="C119" s="288"/>
      <c r="D119" s="229"/>
      <c r="E119" s="6"/>
      <c r="F119" s="6"/>
    </row>
    <row r="120" spans="1:6" x14ac:dyDescent="0.25">
      <c r="A120" s="230"/>
      <c r="B120" s="234" t="s">
        <v>861</v>
      </c>
      <c r="C120" s="288"/>
      <c r="D120" s="229"/>
      <c r="E120" s="6"/>
      <c r="F120" s="6"/>
    </row>
    <row r="121" spans="1:6" x14ac:dyDescent="0.25">
      <c r="A121" s="230"/>
      <c r="B121" s="230"/>
      <c r="C121" s="288"/>
      <c r="D121" s="229"/>
      <c r="E121" s="6"/>
      <c r="F121" s="6"/>
    </row>
    <row r="122" spans="1:6" x14ac:dyDescent="0.25">
      <c r="A122" s="230"/>
      <c r="B122" s="234" t="s">
        <v>949</v>
      </c>
      <c r="C122" s="288" t="s">
        <v>925</v>
      </c>
      <c r="D122" s="229">
        <v>200</v>
      </c>
      <c r="E122" s="52"/>
      <c r="F122" s="47" t="str">
        <f t="shared" ref="F122:F124" si="7">IF(E122="-","Rate Only",IF(E122="","",ROUND($D122*E122,2)))</f>
        <v/>
      </c>
    </row>
    <row r="123" spans="1:6" x14ac:dyDescent="0.25">
      <c r="A123" s="230"/>
      <c r="B123" s="230"/>
      <c r="C123" s="288"/>
      <c r="D123" s="229"/>
      <c r="E123" s="15"/>
      <c r="F123" s="47" t="str">
        <f t="shared" si="7"/>
        <v/>
      </c>
    </row>
    <row r="124" spans="1:6" ht="25.5" x14ac:dyDescent="0.25">
      <c r="A124" s="230"/>
      <c r="B124" s="234" t="s">
        <v>950</v>
      </c>
      <c r="C124" s="288" t="s">
        <v>925</v>
      </c>
      <c r="D124" s="229">
        <v>25</v>
      </c>
      <c r="E124" s="52"/>
      <c r="F124" s="47" t="str">
        <f t="shared" si="7"/>
        <v/>
      </c>
    </row>
    <row r="125" spans="1:6" x14ac:dyDescent="0.25">
      <c r="A125" s="234"/>
      <c r="B125" s="232"/>
      <c r="C125" s="239"/>
      <c r="D125" s="236"/>
      <c r="E125" s="6"/>
      <c r="F125" s="6"/>
    </row>
    <row r="126" spans="1:6" x14ac:dyDescent="0.25">
      <c r="A126" s="234"/>
      <c r="B126" s="232"/>
      <c r="C126" s="239"/>
      <c r="D126" s="236"/>
      <c r="E126" s="6"/>
      <c r="F126" s="6"/>
    </row>
    <row r="127" spans="1:6" x14ac:dyDescent="0.25">
      <c r="A127" s="74"/>
      <c r="B127" s="33"/>
      <c r="C127" s="76"/>
      <c r="D127" s="76"/>
      <c r="E127" s="59"/>
      <c r="F127" s="59"/>
    </row>
    <row r="128" spans="1:6" x14ac:dyDescent="0.25">
      <c r="A128" s="77"/>
      <c r="B128" s="460" t="s">
        <v>33</v>
      </c>
      <c r="C128" s="461"/>
      <c r="D128" s="461"/>
      <c r="E128" s="462"/>
      <c r="F128" s="48" t="str">
        <f>IF(SUM(F88:F126)&gt;0,SUM(F88:F126)," ")</f>
        <v xml:space="preserve"> </v>
      </c>
    </row>
    <row r="129" spans="1:6" x14ac:dyDescent="0.25">
      <c r="A129" s="79"/>
      <c r="B129" s="35"/>
      <c r="C129" s="81"/>
      <c r="D129" s="81"/>
      <c r="E129" s="60"/>
      <c r="F129" s="60"/>
    </row>
    <row r="130" spans="1:6" x14ac:dyDescent="0.25">
      <c r="C130" s="85"/>
    </row>
    <row r="131" spans="1:6" x14ac:dyDescent="0.25">
      <c r="A131" s="16"/>
      <c r="B131" s="1"/>
      <c r="C131" s="1"/>
      <c r="D131" s="36"/>
      <c r="E131" s="3"/>
      <c r="F131" s="3"/>
    </row>
    <row r="132" spans="1:6" x14ac:dyDescent="0.25">
      <c r="A132" s="19" t="s">
        <v>0</v>
      </c>
      <c r="B132" s="4" t="s">
        <v>1</v>
      </c>
      <c r="C132" s="11" t="s">
        <v>2</v>
      </c>
      <c r="D132" s="13" t="s">
        <v>3</v>
      </c>
      <c r="E132" s="10" t="s">
        <v>4</v>
      </c>
      <c r="F132" s="10" t="s">
        <v>5</v>
      </c>
    </row>
    <row r="133" spans="1:6" x14ac:dyDescent="0.25">
      <c r="A133" s="18"/>
      <c r="B133" s="7"/>
      <c r="C133" s="7"/>
      <c r="D133" s="37"/>
      <c r="E133" s="9"/>
      <c r="F133" s="9"/>
    </row>
    <row r="134" spans="1:6" x14ac:dyDescent="0.25">
      <c r="A134" s="74"/>
      <c r="B134" s="64"/>
      <c r="C134" s="75"/>
      <c r="D134" s="76"/>
      <c r="E134" s="67"/>
      <c r="F134" s="67"/>
    </row>
    <row r="135" spans="1:6" x14ac:dyDescent="0.25">
      <c r="A135" s="77"/>
      <c r="B135" s="460" t="s">
        <v>34</v>
      </c>
      <c r="C135" s="461"/>
      <c r="D135" s="461"/>
      <c r="E135" s="462"/>
      <c r="F135" s="52" t="str">
        <f>F128</f>
        <v xml:space="preserve"> </v>
      </c>
    </row>
    <row r="136" spans="1:6" x14ac:dyDescent="0.25">
      <c r="A136" s="79"/>
      <c r="B136" s="70"/>
      <c r="C136" s="80"/>
      <c r="D136" s="81"/>
      <c r="E136" s="73"/>
      <c r="F136" s="73"/>
    </row>
    <row r="137" spans="1:6" ht="25.5" x14ac:dyDescent="0.25">
      <c r="A137" s="230"/>
      <c r="B137" s="230" t="s">
        <v>1188</v>
      </c>
      <c r="C137" s="288" t="s">
        <v>925</v>
      </c>
      <c r="D137" s="229">
        <v>8</v>
      </c>
      <c r="E137" s="52"/>
      <c r="F137" s="47" t="str">
        <f t="shared" ref="F137:F158" si="8">IF(E137="-","Rate Only",IF(E137="","",ROUND($D137*E137,2)))</f>
        <v/>
      </c>
    </row>
    <row r="138" spans="1:6" x14ac:dyDescent="0.25">
      <c r="A138" s="230"/>
      <c r="B138" s="230"/>
      <c r="C138" s="288"/>
      <c r="D138" s="229"/>
      <c r="E138" s="6"/>
      <c r="F138" s="47" t="str">
        <f t="shared" si="8"/>
        <v/>
      </c>
    </row>
    <row r="139" spans="1:6" ht="25.5" x14ac:dyDescent="0.25">
      <c r="A139" s="230"/>
      <c r="B139" s="230" t="s">
        <v>951</v>
      </c>
      <c r="C139" s="288" t="s">
        <v>925</v>
      </c>
      <c r="D139" s="229">
        <v>20</v>
      </c>
      <c r="E139" s="52"/>
      <c r="F139" s="47" t="str">
        <f t="shared" si="8"/>
        <v/>
      </c>
    </row>
    <row r="140" spans="1:6" x14ac:dyDescent="0.25">
      <c r="A140" s="230"/>
      <c r="B140" s="230"/>
      <c r="C140" s="288"/>
      <c r="D140" s="229"/>
      <c r="E140" s="6"/>
      <c r="F140" s="47" t="str">
        <f t="shared" si="8"/>
        <v/>
      </c>
    </row>
    <row r="141" spans="1:6" ht="25.5" x14ac:dyDescent="0.25">
      <c r="A141" s="232" t="s">
        <v>952</v>
      </c>
      <c r="B141" s="232" t="s">
        <v>953</v>
      </c>
      <c r="C141" s="239"/>
      <c r="D141" s="229"/>
      <c r="E141" s="6"/>
      <c r="F141" s="47" t="str">
        <f t="shared" si="8"/>
        <v/>
      </c>
    </row>
    <row r="142" spans="1:6" x14ac:dyDescent="0.25">
      <c r="A142" s="232"/>
      <c r="B142" s="232"/>
      <c r="C142" s="239"/>
      <c r="D142" s="229"/>
      <c r="E142" s="6"/>
      <c r="F142" s="47" t="str">
        <f t="shared" si="8"/>
        <v/>
      </c>
    </row>
    <row r="143" spans="1:6" ht="25.5" x14ac:dyDescent="0.25">
      <c r="A143" s="232"/>
      <c r="B143" s="232" t="s">
        <v>1312</v>
      </c>
      <c r="C143" s="252" t="s">
        <v>15</v>
      </c>
      <c r="D143" s="229">
        <v>2</v>
      </c>
      <c r="E143" s="52"/>
      <c r="F143" s="47" t="str">
        <f t="shared" si="8"/>
        <v/>
      </c>
    </row>
    <row r="144" spans="1:6" x14ac:dyDescent="0.25">
      <c r="A144" s="230"/>
      <c r="B144" s="230"/>
      <c r="C144" s="288"/>
      <c r="D144" s="229"/>
      <c r="E144" s="6"/>
      <c r="F144" s="47" t="str">
        <f t="shared" si="8"/>
        <v/>
      </c>
    </row>
    <row r="145" spans="1:6" ht="25.5" x14ac:dyDescent="0.25">
      <c r="A145" s="230">
        <v>64.03</v>
      </c>
      <c r="B145" s="230" t="s">
        <v>954</v>
      </c>
      <c r="C145" s="288"/>
      <c r="D145" s="229"/>
      <c r="E145" s="6"/>
      <c r="F145" s="47" t="str">
        <f t="shared" si="8"/>
        <v/>
      </c>
    </row>
    <row r="146" spans="1:6" x14ac:dyDescent="0.25">
      <c r="A146" s="230"/>
      <c r="B146" s="230"/>
      <c r="C146" s="288"/>
      <c r="D146" s="229"/>
      <c r="E146" s="6"/>
      <c r="F146" s="47" t="str">
        <f t="shared" si="8"/>
        <v/>
      </c>
    </row>
    <row r="147" spans="1:6" x14ac:dyDescent="0.25">
      <c r="A147" s="230"/>
      <c r="B147" s="232" t="s">
        <v>955</v>
      </c>
      <c r="C147" s="252" t="s">
        <v>15</v>
      </c>
      <c r="D147" s="229">
        <v>2</v>
      </c>
      <c r="E147" s="52"/>
      <c r="F147" s="47" t="str">
        <f t="shared" si="8"/>
        <v/>
      </c>
    </row>
    <row r="148" spans="1:6" x14ac:dyDescent="0.25">
      <c r="A148" s="230"/>
      <c r="B148" s="230"/>
      <c r="C148" s="288"/>
      <c r="D148" s="229"/>
      <c r="E148" s="6"/>
      <c r="F148" s="47" t="str">
        <f t="shared" si="8"/>
        <v/>
      </c>
    </row>
    <row r="149" spans="1:6" x14ac:dyDescent="0.25">
      <c r="A149" s="230" t="s">
        <v>956</v>
      </c>
      <c r="B149" s="230" t="s">
        <v>869</v>
      </c>
      <c r="C149" s="288"/>
      <c r="D149" s="229"/>
      <c r="E149" s="6"/>
      <c r="F149" s="47" t="str">
        <f t="shared" si="8"/>
        <v/>
      </c>
    </row>
    <row r="150" spans="1:6" x14ac:dyDescent="0.25">
      <c r="A150" s="230"/>
      <c r="B150" s="230"/>
      <c r="C150" s="288"/>
      <c r="D150" s="229"/>
      <c r="E150" s="6"/>
      <c r="F150" s="47" t="str">
        <f t="shared" si="8"/>
        <v/>
      </c>
    </row>
    <row r="151" spans="1:6" x14ac:dyDescent="0.25">
      <c r="A151" s="230"/>
      <c r="B151" s="230" t="s">
        <v>957</v>
      </c>
      <c r="C151" s="288"/>
      <c r="D151" s="229"/>
      <c r="E151" s="6"/>
      <c r="F151" s="47" t="str">
        <f t="shared" si="8"/>
        <v/>
      </c>
    </row>
    <row r="152" spans="1:6" x14ac:dyDescent="0.25">
      <c r="A152" s="230"/>
      <c r="B152" s="230" t="s">
        <v>958</v>
      </c>
      <c r="C152" s="228" t="s">
        <v>961</v>
      </c>
      <c r="D152" s="229">
        <v>30</v>
      </c>
      <c r="E152" s="52"/>
      <c r="F152" s="47" t="str">
        <f t="shared" si="8"/>
        <v/>
      </c>
    </row>
    <row r="153" spans="1:6" x14ac:dyDescent="0.25">
      <c r="A153" s="230"/>
      <c r="B153" s="230"/>
      <c r="C153" s="228"/>
      <c r="D153" s="229"/>
      <c r="E153" s="6"/>
      <c r="F153" s="47" t="str">
        <f t="shared" si="8"/>
        <v/>
      </c>
    </row>
    <row r="154" spans="1:6" x14ac:dyDescent="0.25">
      <c r="A154" s="230" t="s">
        <v>872</v>
      </c>
      <c r="B154" s="230" t="s">
        <v>873</v>
      </c>
      <c r="C154" s="275"/>
      <c r="D154" s="274"/>
      <c r="E154" s="6"/>
      <c r="F154" s="47" t="str">
        <f t="shared" si="8"/>
        <v/>
      </c>
    </row>
    <row r="155" spans="1:6" x14ac:dyDescent="0.25">
      <c r="A155" s="257"/>
      <c r="B155" s="257"/>
      <c r="C155" s="252"/>
      <c r="D155" s="252"/>
      <c r="E155" s="6"/>
      <c r="F155" s="47" t="str">
        <f t="shared" si="8"/>
        <v/>
      </c>
    </row>
    <row r="156" spans="1:6" x14ac:dyDescent="0.25">
      <c r="A156" s="257"/>
      <c r="B156" s="232" t="s">
        <v>959</v>
      </c>
      <c r="C156" s="252"/>
      <c r="D156" s="229"/>
      <c r="E156" s="6"/>
      <c r="F156" s="47" t="str">
        <f t="shared" si="8"/>
        <v/>
      </c>
    </row>
    <row r="157" spans="1:6" x14ac:dyDescent="0.25">
      <c r="A157" s="257"/>
      <c r="B157" s="232"/>
      <c r="C157" s="252"/>
      <c r="D157" s="229"/>
      <c r="E157" s="6"/>
      <c r="F157" s="47" t="str">
        <f t="shared" si="8"/>
        <v/>
      </c>
    </row>
    <row r="158" spans="1:6" ht="38.25" x14ac:dyDescent="0.25">
      <c r="A158" s="257"/>
      <c r="B158" s="232" t="s">
        <v>960</v>
      </c>
      <c r="C158" s="252" t="s">
        <v>695</v>
      </c>
      <c r="D158" s="285">
        <v>650</v>
      </c>
      <c r="E158" s="390"/>
      <c r="F158" s="47" t="str">
        <f t="shared" si="8"/>
        <v/>
      </c>
    </row>
    <row r="159" spans="1:6" x14ac:dyDescent="0.25">
      <c r="A159" s="257"/>
      <c r="B159" s="232"/>
      <c r="C159" s="252"/>
      <c r="D159" s="285"/>
      <c r="E159" s="4"/>
      <c r="F159" s="15"/>
    </row>
    <row r="160" spans="1:6" ht="38.25" x14ac:dyDescent="0.25">
      <c r="A160" s="257"/>
      <c r="B160" s="232" t="s">
        <v>962</v>
      </c>
      <c r="C160" s="252" t="s">
        <v>695</v>
      </c>
      <c r="D160" s="285">
        <v>150</v>
      </c>
      <c r="E160" s="390"/>
      <c r="F160" s="47" t="str">
        <f t="shared" ref="F160:F164" si="9">IF(E160="-","Rate Only",IF(E160="","",ROUND($D160*E160,2)))</f>
        <v/>
      </c>
    </row>
    <row r="161" spans="1:6" x14ac:dyDescent="0.25">
      <c r="A161" s="257"/>
      <c r="B161" s="232"/>
      <c r="C161" s="252"/>
      <c r="D161" s="285"/>
      <c r="E161" s="4"/>
      <c r="F161" s="47" t="str">
        <f t="shared" si="9"/>
        <v/>
      </c>
    </row>
    <row r="162" spans="1:6" ht="38.25" x14ac:dyDescent="0.25">
      <c r="A162" s="257"/>
      <c r="B162" s="232" t="s">
        <v>963</v>
      </c>
      <c r="C162" s="252" t="s">
        <v>695</v>
      </c>
      <c r="D162" s="229">
        <v>100</v>
      </c>
      <c r="E162" s="102"/>
      <c r="F162" s="47" t="str">
        <f t="shared" si="9"/>
        <v/>
      </c>
    </row>
    <row r="163" spans="1:6" x14ac:dyDescent="0.25">
      <c r="A163" s="257"/>
      <c r="B163" s="257"/>
      <c r="C163" s="252"/>
      <c r="D163" s="229"/>
      <c r="E163" s="15"/>
      <c r="F163" s="47" t="str">
        <f t="shared" si="9"/>
        <v/>
      </c>
    </row>
    <row r="164" spans="1:6" x14ac:dyDescent="0.25">
      <c r="A164" s="230" t="s">
        <v>880</v>
      </c>
      <c r="B164" s="230" t="s">
        <v>881</v>
      </c>
      <c r="C164" s="260" t="s">
        <v>50</v>
      </c>
      <c r="D164" s="229">
        <v>1</v>
      </c>
      <c r="E164" s="102"/>
      <c r="F164" s="47" t="str">
        <f t="shared" si="9"/>
        <v/>
      </c>
    </row>
    <row r="165" spans="1:6" x14ac:dyDescent="0.25">
      <c r="A165" s="234"/>
      <c r="B165" s="232"/>
      <c r="C165" s="239"/>
      <c r="D165" s="236"/>
      <c r="E165" s="6"/>
      <c r="F165" s="6"/>
    </row>
    <row r="166" spans="1:6" x14ac:dyDescent="0.25">
      <c r="A166" s="234"/>
      <c r="B166" s="232"/>
      <c r="C166" s="239"/>
      <c r="D166" s="236"/>
      <c r="E166" s="6"/>
      <c r="F166" s="6"/>
    </row>
    <row r="167" spans="1:6" x14ac:dyDescent="0.25">
      <c r="A167" s="234"/>
      <c r="B167" s="232"/>
      <c r="C167" s="239"/>
      <c r="D167" s="236"/>
      <c r="E167" s="6"/>
      <c r="F167" s="6"/>
    </row>
    <row r="168" spans="1:6" x14ac:dyDescent="0.25">
      <c r="A168" s="74"/>
      <c r="B168" s="33"/>
      <c r="C168" s="76"/>
      <c r="D168" s="76"/>
      <c r="E168" s="59"/>
      <c r="F168" s="59"/>
    </row>
    <row r="169" spans="1:6" x14ac:dyDescent="0.25">
      <c r="A169" s="77"/>
      <c r="B169" s="460" t="s">
        <v>33</v>
      </c>
      <c r="C169" s="461"/>
      <c r="D169" s="461"/>
      <c r="E169" s="462"/>
      <c r="F169" s="48" t="str">
        <f>IF(SUM(F134:F167)&gt;0,SUM(F134:F167)," ")</f>
        <v xml:space="preserve"> </v>
      </c>
    </row>
    <row r="170" spans="1:6" x14ac:dyDescent="0.25">
      <c r="A170" s="79"/>
      <c r="B170" s="35"/>
      <c r="C170" s="81"/>
      <c r="D170" s="81"/>
      <c r="E170" s="60"/>
      <c r="F170" s="60"/>
    </row>
    <row r="171" spans="1:6" x14ac:dyDescent="0.25">
      <c r="C171" s="85"/>
    </row>
    <row r="172" spans="1:6" x14ac:dyDescent="0.25">
      <c r="A172" s="16"/>
      <c r="B172" s="1"/>
      <c r="C172" s="1"/>
      <c r="D172" s="36"/>
      <c r="E172" s="3"/>
      <c r="F172" s="3"/>
    </row>
    <row r="173" spans="1:6" x14ac:dyDescent="0.25">
      <c r="A173" s="19" t="s">
        <v>0</v>
      </c>
      <c r="B173" s="4" t="s">
        <v>1</v>
      </c>
      <c r="C173" s="11" t="s">
        <v>2</v>
      </c>
      <c r="D173" s="13" t="s">
        <v>3</v>
      </c>
      <c r="E173" s="10" t="s">
        <v>4</v>
      </c>
      <c r="F173" s="10" t="s">
        <v>5</v>
      </c>
    </row>
    <row r="174" spans="1:6" x14ac:dyDescent="0.25">
      <c r="A174" s="18"/>
      <c r="B174" s="7"/>
      <c r="C174" s="7"/>
      <c r="D174" s="37"/>
      <c r="E174" s="9"/>
      <c r="F174" s="9"/>
    </row>
    <row r="175" spans="1:6" x14ac:dyDescent="0.25">
      <c r="A175" s="74"/>
      <c r="B175" s="64"/>
      <c r="C175" s="75"/>
      <c r="D175" s="76"/>
      <c r="E175" s="67"/>
      <c r="F175" s="67"/>
    </row>
    <row r="176" spans="1:6" x14ac:dyDescent="0.25">
      <c r="A176" s="77"/>
      <c r="B176" s="460" t="s">
        <v>34</v>
      </c>
      <c r="C176" s="461"/>
      <c r="D176" s="461"/>
      <c r="E176" s="462"/>
      <c r="F176" s="52" t="str">
        <f>F169</f>
        <v xml:space="preserve"> </v>
      </c>
    </row>
    <row r="177" spans="1:6" x14ac:dyDescent="0.25">
      <c r="A177" s="79"/>
      <c r="B177" s="70"/>
      <c r="C177" s="80"/>
      <c r="D177" s="81"/>
      <c r="E177" s="73"/>
      <c r="F177" s="73"/>
    </row>
    <row r="178" spans="1:6" ht="51" x14ac:dyDescent="0.25">
      <c r="A178" s="335" t="s">
        <v>1290</v>
      </c>
      <c r="B178" s="339" t="s">
        <v>883</v>
      </c>
      <c r="C178" s="290"/>
      <c r="D178" s="292"/>
      <c r="E178" s="12"/>
      <c r="F178" s="6"/>
    </row>
    <row r="179" spans="1:6" x14ac:dyDescent="0.25">
      <c r="A179" s="277"/>
      <c r="B179" s="230"/>
      <c r="C179" s="230"/>
      <c r="D179" s="229"/>
      <c r="E179" s="15"/>
      <c r="F179" s="6"/>
    </row>
    <row r="180" spans="1:6" x14ac:dyDescent="0.25">
      <c r="A180" s="230" t="s">
        <v>964</v>
      </c>
      <c r="B180" s="234" t="s">
        <v>965</v>
      </c>
      <c r="C180" s="252"/>
      <c r="D180" s="236"/>
      <c r="E180" s="15"/>
      <c r="F180" s="6"/>
    </row>
    <row r="181" spans="1:6" x14ac:dyDescent="0.25">
      <c r="A181" s="230"/>
      <c r="B181" s="234"/>
      <c r="C181" s="252"/>
      <c r="D181" s="236"/>
      <c r="E181" s="15"/>
      <c r="F181" s="6"/>
    </row>
    <row r="182" spans="1:6" x14ac:dyDescent="0.25">
      <c r="A182" s="230"/>
      <c r="B182" s="234" t="s">
        <v>966</v>
      </c>
      <c r="C182" s="252" t="s">
        <v>122</v>
      </c>
      <c r="D182" s="229">
        <v>18</v>
      </c>
      <c r="E182" s="52"/>
      <c r="F182" s="47" t="str">
        <f t="shared" ref="F182:F199" si="10">IF(E182="-","Rate Only",IF(E182="","",ROUND($D182*E182,2)))</f>
        <v/>
      </c>
    </row>
    <row r="183" spans="1:6" x14ac:dyDescent="0.25">
      <c r="A183" s="230"/>
      <c r="B183" s="230"/>
      <c r="C183" s="288"/>
      <c r="D183" s="229"/>
      <c r="E183" s="6"/>
      <c r="F183" s="47" t="str">
        <f t="shared" si="10"/>
        <v/>
      </c>
    </row>
    <row r="184" spans="1:6" x14ac:dyDescent="0.25">
      <c r="A184" s="230">
        <v>66.180000000000007</v>
      </c>
      <c r="B184" s="230" t="s">
        <v>967</v>
      </c>
      <c r="C184" s="288"/>
      <c r="D184" s="229"/>
      <c r="E184" s="6"/>
      <c r="F184" s="47" t="str">
        <f t="shared" si="10"/>
        <v/>
      </c>
    </row>
    <row r="185" spans="1:6" x14ac:dyDescent="0.25">
      <c r="A185" s="230"/>
      <c r="B185" s="230"/>
      <c r="C185" s="288"/>
      <c r="D185" s="229"/>
      <c r="E185" s="6"/>
      <c r="F185" s="47" t="str">
        <f t="shared" si="10"/>
        <v/>
      </c>
    </row>
    <row r="186" spans="1:6" x14ac:dyDescent="0.25">
      <c r="A186" s="230"/>
      <c r="B186" s="234" t="s">
        <v>1313</v>
      </c>
      <c r="C186" s="288" t="s">
        <v>15</v>
      </c>
      <c r="D186" s="229">
        <v>1</v>
      </c>
      <c r="E186" s="52"/>
      <c r="F186" s="47" t="str">
        <f t="shared" si="10"/>
        <v/>
      </c>
    </row>
    <row r="187" spans="1:6" x14ac:dyDescent="0.25">
      <c r="A187" s="230"/>
      <c r="B187" s="230"/>
      <c r="C187" s="288"/>
      <c r="D187" s="229"/>
      <c r="E187" s="6"/>
      <c r="F187" s="47" t="str">
        <f t="shared" si="10"/>
        <v/>
      </c>
    </row>
    <row r="188" spans="1:6" x14ac:dyDescent="0.25">
      <c r="A188" s="230">
        <v>66.19</v>
      </c>
      <c r="B188" s="230" t="s">
        <v>893</v>
      </c>
      <c r="C188" s="288"/>
      <c r="D188" s="229"/>
      <c r="E188" s="6"/>
      <c r="F188" s="47" t="str">
        <f t="shared" si="10"/>
        <v/>
      </c>
    </row>
    <row r="189" spans="1:6" x14ac:dyDescent="0.25">
      <c r="A189" s="230"/>
      <c r="B189" s="230"/>
      <c r="C189" s="288"/>
      <c r="D189" s="229"/>
      <c r="E189" s="6"/>
      <c r="F189" s="47" t="str">
        <f t="shared" si="10"/>
        <v/>
      </c>
    </row>
    <row r="190" spans="1:6" x14ac:dyDescent="0.25">
      <c r="A190" s="230"/>
      <c r="B190" s="230" t="s">
        <v>968</v>
      </c>
      <c r="C190" s="288"/>
      <c r="D190" s="229"/>
      <c r="E190" s="6"/>
      <c r="F190" s="47" t="str">
        <f t="shared" si="10"/>
        <v/>
      </c>
    </row>
    <row r="191" spans="1:6" x14ac:dyDescent="0.25">
      <c r="A191" s="230"/>
      <c r="B191" s="230" t="s">
        <v>969</v>
      </c>
      <c r="C191" s="288" t="s">
        <v>122</v>
      </c>
      <c r="D191" s="229">
        <v>60</v>
      </c>
      <c r="E191" s="52"/>
      <c r="F191" s="47" t="str">
        <f t="shared" si="10"/>
        <v/>
      </c>
    </row>
    <row r="192" spans="1:6" x14ac:dyDescent="0.25">
      <c r="A192" s="230"/>
      <c r="B192" s="230"/>
      <c r="C192" s="288"/>
      <c r="D192" s="229"/>
      <c r="E192" s="6"/>
      <c r="F192" s="47" t="str">
        <f t="shared" si="10"/>
        <v/>
      </c>
    </row>
    <row r="193" spans="1:6" x14ac:dyDescent="0.25">
      <c r="A193" s="230">
        <v>66.209999999999994</v>
      </c>
      <c r="B193" s="234" t="s">
        <v>900</v>
      </c>
      <c r="C193" s="288"/>
      <c r="D193" s="229"/>
      <c r="E193" s="6"/>
      <c r="F193" s="47" t="str">
        <f t="shared" si="10"/>
        <v/>
      </c>
    </row>
    <row r="194" spans="1:6" x14ac:dyDescent="0.25">
      <c r="A194" s="230"/>
      <c r="B194" s="291"/>
      <c r="C194" s="288"/>
      <c r="D194" s="229"/>
      <c r="E194" s="6"/>
      <c r="F194" s="47" t="str">
        <f t="shared" si="10"/>
        <v/>
      </c>
    </row>
    <row r="195" spans="1:6" ht="51" x14ac:dyDescent="0.25">
      <c r="A195" s="230"/>
      <c r="B195" s="230" t="s">
        <v>970</v>
      </c>
      <c r="C195" s="288" t="s">
        <v>972</v>
      </c>
      <c r="D195" s="229">
        <v>250</v>
      </c>
      <c r="E195" s="52"/>
      <c r="F195" s="47" t="str">
        <f t="shared" si="10"/>
        <v/>
      </c>
    </row>
    <row r="196" spans="1:6" x14ac:dyDescent="0.25">
      <c r="A196" s="230"/>
      <c r="B196" s="289"/>
      <c r="C196" s="288"/>
      <c r="D196" s="229"/>
      <c r="E196" s="6"/>
      <c r="F196" s="47" t="str">
        <f t="shared" si="10"/>
        <v/>
      </c>
    </row>
    <row r="197" spans="1:6" x14ac:dyDescent="0.25">
      <c r="A197" s="230" t="s">
        <v>905</v>
      </c>
      <c r="B197" s="293" t="s">
        <v>906</v>
      </c>
      <c r="C197" s="288"/>
      <c r="D197" s="229"/>
      <c r="E197" s="6"/>
      <c r="F197" s="47" t="str">
        <f t="shared" si="10"/>
        <v/>
      </c>
    </row>
    <row r="198" spans="1:6" x14ac:dyDescent="0.25">
      <c r="A198" s="230"/>
      <c r="B198" s="293"/>
      <c r="C198" s="288"/>
      <c r="D198" s="229"/>
      <c r="E198" s="6"/>
      <c r="F198" s="47" t="str">
        <f t="shared" si="10"/>
        <v/>
      </c>
    </row>
    <row r="199" spans="1:6" ht="25.5" x14ac:dyDescent="0.25">
      <c r="A199" s="230"/>
      <c r="B199" s="113" t="s">
        <v>971</v>
      </c>
      <c r="C199" s="288" t="s">
        <v>122</v>
      </c>
      <c r="D199" s="229">
        <v>200</v>
      </c>
      <c r="E199" s="52"/>
      <c r="F199" s="47" t="str">
        <f t="shared" si="10"/>
        <v/>
      </c>
    </row>
    <row r="200" spans="1:6" x14ac:dyDescent="0.25">
      <c r="A200" s="230"/>
      <c r="B200" s="293"/>
      <c r="C200" s="288"/>
      <c r="D200" s="229"/>
      <c r="E200" s="6"/>
      <c r="F200" s="6"/>
    </row>
    <row r="201" spans="1:6" ht="38.25" x14ac:dyDescent="0.25">
      <c r="A201" s="253" t="s">
        <v>908</v>
      </c>
      <c r="B201" s="253" t="s">
        <v>973</v>
      </c>
      <c r="C201" s="288" t="s">
        <v>122</v>
      </c>
      <c r="D201" s="229">
        <v>55</v>
      </c>
      <c r="E201" s="52"/>
      <c r="F201" s="47" t="str">
        <f t="shared" ref="F201:F203" si="11">IF(E201="-","Rate Only",IF(E201="","",ROUND($D201*E201,2)))</f>
        <v/>
      </c>
    </row>
    <row r="202" spans="1:6" x14ac:dyDescent="0.25">
      <c r="A202" s="230"/>
      <c r="B202" s="293"/>
      <c r="C202" s="288"/>
      <c r="D202" s="229"/>
      <c r="E202" s="15"/>
      <c r="F202" s="47" t="str">
        <f t="shared" si="11"/>
        <v/>
      </c>
    </row>
    <row r="203" spans="1:6" ht="25.5" x14ac:dyDescent="0.25">
      <c r="A203" s="230" t="s">
        <v>974</v>
      </c>
      <c r="B203" s="293" t="s">
        <v>975</v>
      </c>
      <c r="C203" s="288" t="s">
        <v>122</v>
      </c>
      <c r="D203" s="229">
        <v>18</v>
      </c>
      <c r="E203" s="52"/>
      <c r="F203" s="47" t="str">
        <f t="shared" si="11"/>
        <v/>
      </c>
    </row>
    <row r="204" spans="1:6" x14ac:dyDescent="0.25">
      <c r="A204" s="234"/>
      <c r="B204" s="232"/>
      <c r="C204" s="239"/>
      <c r="D204" s="236"/>
      <c r="E204" s="6"/>
      <c r="F204" s="6"/>
    </row>
    <row r="205" spans="1:6" x14ac:dyDescent="0.25">
      <c r="A205" s="234"/>
      <c r="B205" s="232"/>
      <c r="C205" s="235"/>
      <c r="D205" s="236"/>
      <c r="E205" s="6"/>
      <c r="F205" s="6"/>
    </row>
    <row r="206" spans="1:6" x14ac:dyDescent="0.25">
      <c r="A206" s="234"/>
      <c r="B206" s="232"/>
      <c r="C206" s="235"/>
      <c r="D206" s="236"/>
      <c r="E206" s="6"/>
      <c r="F206" s="6"/>
    </row>
    <row r="207" spans="1:6" x14ac:dyDescent="0.25">
      <c r="A207" s="234"/>
      <c r="B207" s="232"/>
      <c r="C207" s="235"/>
      <c r="D207" s="236"/>
      <c r="E207" s="6"/>
      <c r="F207" s="6"/>
    </row>
    <row r="208" spans="1:6" x14ac:dyDescent="0.25">
      <c r="A208" s="234"/>
      <c r="B208" s="232"/>
      <c r="C208" s="239"/>
      <c r="D208" s="236"/>
      <c r="E208" s="6"/>
      <c r="F208" s="6"/>
    </row>
    <row r="209" spans="1:6" x14ac:dyDescent="0.25">
      <c r="A209" s="234"/>
      <c r="B209" s="232"/>
      <c r="C209" s="235"/>
      <c r="D209" s="236"/>
      <c r="E209" s="6"/>
      <c r="F209" s="6"/>
    </row>
    <row r="210" spans="1:6" x14ac:dyDescent="0.25">
      <c r="A210" s="74"/>
      <c r="B210" s="33"/>
      <c r="C210" s="76"/>
      <c r="D210" s="76"/>
      <c r="E210" s="59"/>
      <c r="F210" s="59"/>
    </row>
    <row r="211" spans="1:6" x14ac:dyDescent="0.25">
      <c r="A211" s="77"/>
      <c r="B211" s="460" t="s">
        <v>33</v>
      </c>
      <c r="C211" s="461"/>
      <c r="D211" s="461"/>
      <c r="E211" s="462"/>
      <c r="F211" s="48" t="str">
        <f>IF(SUM(F175:F209)&gt;0,SUM(F175:F209)," ")</f>
        <v xml:space="preserve"> </v>
      </c>
    </row>
    <row r="212" spans="1:6" x14ac:dyDescent="0.25">
      <c r="A212" s="79"/>
      <c r="B212" s="35"/>
      <c r="C212" s="81"/>
      <c r="D212" s="81"/>
      <c r="E212" s="60"/>
      <c r="F212" s="60"/>
    </row>
    <row r="213" spans="1:6" x14ac:dyDescent="0.25">
      <c r="C213" s="85"/>
    </row>
    <row r="214" spans="1:6" x14ac:dyDescent="0.25">
      <c r="A214" s="16"/>
      <c r="B214" s="1"/>
      <c r="C214" s="1"/>
      <c r="D214" s="36"/>
      <c r="E214" s="3"/>
      <c r="F214" s="3"/>
    </row>
    <row r="215" spans="1:6" x14ac:dyDescent="0.25">
      <c r="A215" s="19" t="s">
        <v>0</v>
      </c>
      <c r="B215" s="4" t="s">
        <v>1</v>
      </c>
      <c r="C215" s="11" t="s">
        <v>2</v>
      </c>
      <c r="D215" s="13" t="s">
        <v>3</v>
      </c>
      <c r="E215" s="10" t="s">
        <v>4</v>
      </c>
      <c r="F215" s="10" t="s">
        <v>5</v>
      </c>
    </row>
    <row r="216" spans="1:6" x14ac:dyDescent="0.25">
      <c r="A216" s="18"/>
      <c r="B216" s="7"/>
      <c r="C216" s="7"/>
      <c r="D216" s="37"/>
      <c r="E216" s="9"/>
      <c r="F216" s="9"/>
    </row>
    <row r="217" spans="1:6" x14ac:dyDescent="0.25">
      <c r="A217" s="74"/>
      <c r="B217" s="64"/>
      <c r="C217" s="75"/>
      <c r="D217" s="76"/>
      <c r="E217" s="67"/>
      <c r="F217" s="67"/>
    </row>
    <row r="218" spans="1:6" x14ac:dyDescent="0.25">
      <c r="A218" s="77"/>
      <c r="B218" s="460" t="s">
        <v>34</v>
      </c>
      <c r="C218" s="461"/>
      <c r="D218" s="461"/>
      <c r="E218" s="462"/>
      <c r="F218" s="52" t="str">
        <f>F211</f>
        <v xml:space="preserve"> </v>
      </c>
    </row>
    <row r="219" spans="1:6" x14ac:dyDescent="0.25">
      <c r="A219" s="79"/>
      <c r="B219" s="70"/>
      <c r="C219" s="80"/>
      <c r="D219" s="81"/>
      <c r="E219" s="73"/>
      <c r="F219" s="73"/>
    </row>
    <row r="220" spans="1:6" ht="25.5" x14ac:dyDescent="0.25">
      <c r="A220" s="350" t="s">
        <v>544</v>
      </c>
      <c r="B220" s="351" t="s">
        <v>911</v>
      </c>
      <c r="C220" s="228"/>
      <c r="D220" s="229"/>
      <c r="E220" s="12"/>
      <c r="F220" s="6"/>
    </row>
    <row r="221" spans="1:6" x14ac:dyDescent="0.25">
      <c r="A221" s="300"/>
      <c r="B221" s="297"/>
      <c r="C221" s="228"/>
      <c r="D221" s="229"/>
      <c r="E221" s="15"/>
      <c r="F221" s="6"/>
    </row>
    <row r="222" spans="1:6" ht="25.5" x14ac:dyDescent="0.25">
      <c r="A222" s="234" t="s">
        <v>912</v>
      </c>
      <c r="B222" s="234" t="s">
        <v>976</v>
      </c>
      <c r="C222" s="275"/>
      <c r="D222" s="274"/>
      <c r="E222" s="15"/>
      <c r="F222" s="6"/>
    </row>
    <row r="223" spans="1:6" x14ac:dyDescent="0.25">
      <c r="A223" s="257"/>
      <c r="B223" s="257"/>
      <c r="C223" s="275"/>
      <c r="D223" s="274"/>
      <c r="E223" s="15"/>
      <c r="F223" s="6"/>
    </row>
    <row r="224" spans="1:6" ht="25.5" x14ac:dyDescent="0.25">
      <c r="A224" s="257"/>
      <c r="B224" s="234" t="s">
        <v>1314</v>
      </c>
      <c r="C224" s="234"/>
      <c r="D224" s="234"/>
      <c r="E224" s="15"/>
      <c r="F224" s="6"/>
    </row>
    <row r="225" spans="1:6" x14ac:dyDescent="0.25">
      <c r="A225" s="257"/>
      <c r="B225" s="234"/>
      <c r="C225" s="264"/>
      <c r="D225" s="264"/>
      <c r="E225" s="15"/>
      <c r="F225" s="6"/>
    </row>
    <row r="226" spans="1:6" ht="25.5" x14ac:dyDescent="0.25">
      <c r="A226" s="257"/>
      <c r="B226" s="234" t="s">
        <v>915</v>
      </c>
      <c r="C226" s="252" t="s">
        <v>916</v>
      </c>
      <c r="D226" s="229">
        <v>1</v>
      </c>
      <c r="E226" s="52">
        <v>12000</v>
      </c>
      <c r="F226" s="47">
        <f t="shared" ref="F226:F236" si="12">IF(E226="-","Rate Only",IF(E226="","",ROUND($D226*E226,2)))</f>
        <v>12000</v>
      </c>
    </row>
    <row r="227" spans="1:6" x14ac:dyDescent="0.25">
      <c r="A227" s="257"/>
      <c r="B227" s="234"/>
      <c r="C227" s="264"/>
      <c r="D227" s="229"/>
      <c r="E227" s="6"/>
      <c r="F227" s="47" t="str">
        <f t="shared" si="12"/>
        <v/>
      </c>
    </row>
    <row r="228" spans="1:6" ht="25.5" x14ac:dyDescent="0.25">
      <c r="A228" s="257"/>
      <c r="B228" s="234" t="s">
        <v>917</v>
      </c>
      <c r="C228" s="252" t="s">
        <v>916</v>
      </c>
      <c r="D228" s="229">
        <v>1</v>
      </c>
      <c r="E228" s="52">
        <v>12000</v>
      </c>
      <c r="F228" s="47">
        <f t="shared" si="12"/>
        <v>12000</v>
      </c>
    </row>
    <row r="229" spans="1:6" x14ac:dyDescent="0.25">
      <c r="A229" s="257"/>
      <c r="B229" s="234"/>
      <c r="C229" s="264"/>
      <c r="D229" s="229"/>
      <c r="E229" s="6"/>
      <c r="F229" s="47" t="str">
        <f t="shared" si="12"/>
        <v/>
      </c>
    </row>
    <row r="230" spans="1:6" ht="25.5" x14ac:dyDescent="0.25">
      <c r="A230" s="257"/>
      <c r="B230" s="234" t="s">
        <v>918</v>
      </c>
      <c r="C230" s="252" t="s">
        <v>916</v>
      </c>
      <c r="D230" s="229">
        <v>1</v>
      </c>
      <c r="E230" s="52">
        <v>12000</v>
      </c>
      <c r="F230" s="47">
        <f t="shared" si="12"/>
        <v>12000</v>
      </c>
    </row>
    <row r="231" spans="1:6" x14ac:dyDescent="0.25">
      <c r="A231" s="257"/>
      <c r="B231" s="234"/>
      <c r="C231" s="264"/>
      <c r="D231" s="229"/>
      <c r="E231" s="6"/>
      <c r="F231" s="47" t="str">
        <f t="shared" si="12"/>
        <v/>
      </c>
    </row>
    <row r="232" spans="1:6" ht="25.5" x14ac:dyDescent="0.25">
      <c r="A232" s="257"/>
      <c r="B232" s="234" t="s">
        <v>919</v>
      </c>
      <c r="C232" s="252" t="s">
        <v>916</v>
      </c>
      <c r="D232" s="229">
        <v>1</v>
      </c>
      <c r="E232" s="52">
        <v>12000</v>
      </c>
      <c r="F232" s="47">
        <f t="shared" si="12"/>
        <v>12000</v>
      </c>
    </row>
    <row r="233" spans="1:6" x14ac:dyDescent="0.25">
      <c r="A233" s="257"/>
      <c r="B233" s="234"/>
      <c r="C233" s="264"/>
      <c r="D233" s="229"/>
      <c r="E233" s="6"/>
      <c r="F233" s="47" t="str">
        <f t="shared" si="12"/>
        <v/>
      </c>
    </row>
    <row r="234" spans="1:6" ht="25.5" x14ac:dyDescent="0.25">
      <c r="A234" s="257"/>
      <c r="B234" s="234" t="s">
        <v>920</v>
      </c>
      <c r="C234" s="252" t="s">
        <v>916</v>
      </c>
      <c r="D234" s="229">
        <v>1</v>
      </c>
      <c r="E234" s="52">
        <v>12000</v>
      </c>
      <c r="F234" s="47">
        <f t="shared" si="12"/>
        <v>12000</v>
      </c>
    </row>
    <row r="235" spans="1:6" x14ac:dyDescent="0.25">
      <c r="A235" s="298"/>
      <c r="B235" s="227"/>
      <c r="C235" s="250"/>
      <c r="D235" s="299"/>
      <c r="E235" s="6"/>
      <c r="F235" s="47" t="str">
        <f t="shared" si="12"/>
        <v/>
      </c>
    </row>
    <row r="236" spans="1:6" ht="25.5" x14ac:dyDescent="0.25">
      <c r="A236" s="234" t="s">
        <v>723</v>
      </c>
      <c r="B236" s="234" t="s">
        <v>724</v>
      </c>
      <c r="C236" s="252" t="s">
        <v>916</v>
      </c>
      <c r="D236" s="229">
        <v>1</v>
      </c>
      <c r="E236" s="52">
        <v>50000</v>
      </c>
      <c r="F236" s="47">
        <f t="shared" si="12"/>
        <v>50000</v>
      </c>
    </row>
    <row r="237" spans="1:6" x14ac:dyDescent="0.25">
      <c r="A237" s="234"/>
      <c r="B237" s="234"/>
      <c r="C237" s="239"/>
      <c r="D237" s="236"/>
      <c r="E237" s="6"/>
      <c r="F237" s="6"/>
    </row>
    <row r="238" spans="1:6" x14ac:dyDescent="0.25">
      <c r="A238" s="253"/>
      <c r="B238" s="253"/>
      <c r="C238" s="254"/>
      <c r="D238" s="236"/>
      <c r="E238" s="6"/>
      <c r="F238" s="6"/>
    </row>
    <row r="239" spans="1:6" x14ac:dyDescent="0.25">
      <c r="A239" s="253"/>
      <c r="B239" s="253"/>
      <c r="C239" s="254"/>
      <c r="D239" s="236"/>
      <c r="E239" s="6"/>
      <c r="F239" s="6"/>
    </row>
    <row r="240" spans="1:6" x14ac:dyDescent="0.25">
      <c r="A240" s="253"/>
      <c r="B240" s="253"/>
      <c r="C240" s="254"/>
      <c r="D240" s="236"/>
      <c r="E240" s="6"/>
      <c r="F240" s="6"/>
    </row>
    <row r="241" spans="1:6" x14ac:dyDescent="0.25">
      <c r="A241" s="253"/>
      <c r="B241" s="253"/>
      <c r="C241" s="254"/>
      <c r="D241" s="236"/>
      <c r="E241" s="6"/>
      <c r="F241" s="6"/>
    </row>
    <row r="242" spans="1:6" x14ac:dyDescent="0.25">
      <c r="A242" s="253"/>
      <c r="B242" s="253"/>
      <c r="C242" s="254"/>
      <c r="D242" s="236"/>
      <c r="E242" s="6"/>
      <c r="F242" s="6"/>
    </row>
    <row r="243" spans="1:6" x14ac:dyDescent="0.25">
      <c r="A243" s="253"/>
      <c r="B243" s="253"/>
      <c r="C243" s="254"/>
      <c r="D243" s="236"/>
      <c r="E243" s="6"/>
      <c r="F243" s="6"/>
    </row>
    <row r="244" spans="1:6" x14ac:dyDescent="0.25">
      <c r="A244" s="253"/>
      <c r="B244" s="253"/>
      <c r="C244" s="254"/>
      <c r="D244" s="236"/>
      <c r="E244" s="6"/>
      <c r="F244" s="6"/>
    </row>
    <row r="245" spans="1:6" x14ac:dyDescent="0.25">
      <c r="A245" s="234"/>
      <c r="B245" s="232"/>
      <c r="C245" s="239"/>
      <c r="D245" s="236"/>
      <c r="E245" s="6"/>
      <c r="F245" s="6"/>
    </row>
    <row r="246" spans="1:6" x14ac:dyDescent="0.25">
      <c r="A246" s="253"/>
      <c r="B246" s="253"/>
      <c r="C246" s="254"/>
      <c r="D246" s="236"/>
      <c r="E246" s="6"/>
      <c r="F246" s="6"/>
    </row>
    <row r="247" spans="1:6" x14ac:dyDescent="0.25">
      <c r="A247" s="253"/>
      <c r="B247" s="253"/>
      <c r="C247" s="254"/>
      <c r="D247" s="236"/>
      <c r="E247" s="6"/>
      <c r="F247" s="6"/>
    </row>
    <row r="248" spans="1:6" x14ac:dyDescent="0.25">
      <c r="A248" s="253"/>
      <c r="B248" s="253"/>
      <c r="C248" s="254"/>
      <c r="D248" s="236"/>
      <c r="E248" s="6"/>
      <c r="F248" s="6"/>
    </row>
    <row r="249" spans="1:6" x14ac:dyDescent="0.25">
      <c r="A249" s="253"/>
      <c r="B249" s="253"/>
      <c r="C249" s="254"/>
      <c r="D249" s="236"/>
      <c r="E249" s="6"/>
      <c r="F249" s="6"/>
    </row>
    <row r="250" spans="1:6" x14ac:dyDescent="0.25">
      <c r="A250" s="253"/>
      <c r="B250" s="253"/>
      <c r="C250" s="254"/>
      <c r="D250" s="236"/>
      <c r="E250" s="6"/>
      <c r="F250" s="6"/>
    </row>
    <row r="251" spans="1:6" x14ac:dyDescent="0.25">
      <c r="A251" s="253"/>
      <c r="B251" s="253"/>
      <c r="C251" s="254"/>
      <c r="D251" s="236"/>
      <c r="E251" s="6"/>
      <c r="F251" s="6"/>
    </row>
    <row r="252" spans="1:6" x14ac:dyDescent="0.25">
      <c r="A252" s="234"/>
      <c r="B252" s="232"/>
      <c r="C252" s="235"/>
      <c r="D252" s="236"/>
      <c r="E252" s="6"/>
      <c r="F252" s="6"/>
    </row>
    <row r="253" spans="1:6" x14ac:dyDescent="0.25">
      <c r="A253" s="74"/>
      <c r="B253" s="33"/>
      <c r="C253" s="76"/>
      <c r="D253" s="76"/>
      <c r="E253" s="59"/>
      <c r="F253" s="59"/>
    </row>
    <row r="254" spans="1:6" x14ac:dyDescent="0.25">
      <c r="A254" s="77"/>
      <c r="B254" s="454" t="s">
        <v>14</v>
      </c>
      <c r="C254" s="455"/>
      <c r="D254" s="455"/>
      <c r="E254" s="456"/>
      <c r="F254" s="48">
        <f>IF(SUM(F217:F252)&gt;0,SUM(F217:F252)," ")</f>
        <v>110000</v>
      </c>
    </row>
    <row r="255" spans="1:6" x14ac:dyDescent="0.25">
      <c r="A255" s="79"/>
      <c r="B255" s="35"/>
      <c r="C255" s="81"/>
      <c r="D255" s="81"/>
      <c r="E255" s="60"/>
      <c r="F255" s="60"/>
    </row>
    <row r="256" spans="1:6" x14ac:dyDescent="0.25">
      <c r="C256" s="85"/>
    </row>
  </sheetData>
  <mergeCells count="11">
    <mergeCell ref="B169:E169"/>
    <mergeCell ref="B176:E176"/>
    <mergeCell ref="B211:E211"/>
    <mergeCell ref="B218:E218"/>
    <mergeCell ref="B254:E254"/>
    <mergeCell ref="B135:E135"/>
    <mergeCell ref="B37:E37"/>
    <mergeCell ref="B44:E44"/>
    <mergeCell ref="B82:E82"/>
    <mergeCell ref="B89:E89"/>
    <mergeCell ref="B128:E128"/>
  </mergeCells>
  <pageMargins left="0.7" right="0.7" top="0.83333333333333337" bottom="0.75" header="0.3" footer="0.3"/>
  <pageSetup paperSize="9" orientation="portrait" r:id="rId1"/>
  <headerFooter>
    <oddHeader>&amp;L&amp;8BAKWENA PLATINUM CORRIDOR CONCESSIONAIRE (PTY) LTD
CONTRACT NO: BPCC-2024/UG/HS18-HS20/001 - Option 1
SECTION C07 C4027 N4-13 km 27.707</oddHeader>
    <oddFooter>&amp;R&amp;8&amp;Z&amp;F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7"/>
  <sheetViews>
    <sheetView view="pageLayout" topLeftCell="A73" zoomScale="115" zoomScaleNormal="100" zoomScalePageLayoutView="115" workbookViewId="0">
      <selection activeCell="G1" sqref="G1:O1048576"/>
    </sheetView>
  </sheetViews>
  <sheetFormatPr defaultRowHeight="15" x14ac:dyDescent="0.25"/>
  <cols>
    <col min="1" max="1" width="9.140625" style="86"/>
    <col min="2" max="2" width="33.7109375" style="30" customWidth="1"/>
    <col min="3" max="3" width="8" style="85" customWidth="1"/>
    <col min="4" max="4" width="10.85546875" style="85" customWidth="1"/>
    <col min="5" max="5" width="10.85546875" style="5" customWidth="1"/>
    <col min="6" max="6" width="13.28515625" style="5" customWidth="1"/>
  </cols>
  <sheetData>
    <row r="1" spans="1:6" ht="15" customHeight="1" x14ac:dyDescent="0.25">
      <c r="A1" s="74"/>
      <c r="B1" s="27"/>
      <c r="C1" s="65"/>
      <c r="D1" s="82"/>
      <c r="E1" s="3"/>
      <c r="F1" s="3"/>
    </row>
    <row r="2" spans="1:6" x14ac:dyDescent="0.25">
      <c r="A2" s="77" t="s">
        <v>0</v>
      </c>
      <c r="B2" s="28" t="s">
        <v>1</v>
      </c>
      <c r="C2" s="49" t="s">
        <v>2</v>
      </c>
      <c r="D2" s="58" t="s">
        <v>3</v>
      </c>
      <c r="E2" s="10" t="s">
        <v>4</v>
      </c>
      <c r="F2" s="10" t="s">
        <v>5</v>
      </c>
    </row>
    <row r="3" spans="1:6" x14ac:dyDescent="0.25">
      <c r="A3" s="79"/>
      <c r="B3" s="29"/>
      <c r="C3" s="71"/>
      <c r="D3" s="62"/>
      <c r="E3" s="9"/>
      <c r="F3" s="9"/>
    </row>
    <row r="4" spans="1:6" x14ac:dyDescent="0.25">
      <c r="A4" s="77" t="s">
        <v>550</v>
      </c>
      <c r="B4" s="28" t="s">
        <v>6</v>
      </c>
      <c r="C4" s="49"/>
      <c r="D4" s="58"/>
      <c r="E4" s="6"/>
      <c r="F4" s="6"/>
    </row>
    <row r="5" spans="1:6" x14ac:dyDescent="0.25">
      <c r="A5" s="77"/>
      <c r="B5" s="28"/>
      <c r="C5" s="49"/>
      <c r="D5" s="58"/>
      <c r="E5" s="6"/>
      <c r="F5" s="6"/>
    </row>
    <row r="6" spans="1:6" x14ac:dyDescent="0.25">
      <c r="A6" s="77" t="s">
        <v>7</v>
      </c>
      <c r="B6" s="28" t="s">
        <v>8</v>
      </c>
      <c r="C6" s="49" t="s">
        <v>9</v>
      </c>
      <c r="D6" s="58">
        <v>135</v>
      </c>
      <c r="E6" s="43"/>
      <c r="F6" s="47" t="str">
        <f t="shared" ref="F6" si="0">IF(E6="-","Rate Only",IF(E6="","",ROUND($D6*E6,2)))</f>
        <v/>
      </c>
    </row>
    <row r="7" spans="1:6" x14ac:dyDescent="0.25">
      <c r="A7" s="77"/>
      <c r="B7" s="28"/>
      <c r="C7" s="49"/>
      <c r="D7" s="58"/>
      <c r="E7" s="6"/>
      <c r="F7" s="6"/>
    </row>
    <row r="8" spans="1:6" ht="26.25" x14ac:dyDescent="0.25">
      <c r="A8" s="77">
        <v>17.02</v>
      </c>
      <c r="B8" s="28" t="s">
        <v>10</v>
      </c>
      <c r="C8" s="49"/>
      <c r="D8" s="58"/>
      <c r="E8" s="6"/>
      <c r="F8" s="6"/>
    </row>
    <row r="9" spans="1:6" x14ac:dyDescent="0.25">
      <c r="A9" s="77"/>
      <c r="B9" s="28"/>
      <c r="C9" s="49"/>
      <c r="D9" s="58"/>
      <c r="E9" s="6"/>
      <c r="F9" s="6"/>
    </row>
    <row r="10" spans="1:6" ht="26.25" x14ac:dyDescent="0.25">
      <c r="A10" s="77"/>
      <c r="B10" s="28" t="s">
        <v>11</v>
      </c>
      <c r="C10" s="49" t="s">
        <v>15</v>
      </c>
      <c r="D10" s="58">
        <v>100</v>
      </c>
      <c r="E10" s="43"/>
      <c r="F10" s="47" t="str">
        <f t="shared" ref="F10" si="1">IF(E10="-","Rate Only",IF(E10="","",ROUND($D10*E10,2)))</f>
        <v/>
      </c>
    </row>
    <row r="11" spans="1:6" x14ac:dyDescent="0.25">
      <c r="A11" s="77"/>
      <c r="B11" s="28"/>
      <c r="C11" s="49"/>
      <c r="D11" s="58"/>
      <c r="E11" s="6"/>
      <c r="F11" s="6"/>
    </row>
    <row r="12" spans="1:6" ht="26.25" x14ac:dyDescent="0.25">
      <c r="A12" s="77"/>
      <c r="B12" s="28" t="s">
        <v>12</v>
      </c>
      <c r="C12" s="49" t="s">
        <v>15</v>
      </c>
      <c r="D12" s="58">
        <v>50</v>
      </c>
      <c r="E12" s="43"/>
      <c r="F12" s="47" t="str">
        <f t="shared" ref="F12" si="2">IF(E12="-","Rate Only",IF(E12="","",ROUND($D12*E12,2)))</f>
        <v/>
      </c>
    </row>
    <row r="13" spans="1:6" x14ac:dyDescent="0.25">
      <c r="A13" s="77"/>
      <c r="B13" s="28"/>
      <c r="C13" s="49"/>
      <c r="D13" s="58"/>
      <c r="E13" s="6"/>
      <c r="F13" s="6"/>
    </row>
    <row r="14" spans="1:6" ht="26.25" x14ac:dyDescent="0.25">
      <c r="A14" s="77">
        <v>17.04</v>
      </c>
      <c r="B14" s="28" t="s">
        <v>556</v>
      </c>
      <c r="C14" s="49" t="s">
        <v>20</v>
      </c>
      <c r="D14" s="58">
        <v>1500</v>
      </c>
      <c r="E14" s="43"/>
      <c r="F14" s="47" t="str">
        <f t="shared" ref="F14" si="3">IF(E14="-","Rate Only",IF(E14="","",ROUND($D14*E14,2)))</f>
        <v/>
      </c>
    </row>
    <row r="15" spans="1:6" x14ac:dyDescent="0.25">
      <c r="A15" s="77"/>
      <c r="B15" s="28"/>
      <c r="C15" s="49"/>
      <c r="D15" s="58"/>
      <c r="E15" s="6"/>
      <c r="F15" s="6"/>
    </row>
    <row r="16" spans="1:6" x14ac:dyDescent="0.25">
      <c r="A16" s="77">
        <v>17.05</v>
      </c>
      <c r="B16" s="28" t="s">
        <v>669</v>
      </c>
      <c r="C16" s="49"/>
      <c r="D16" s="58"/>
      <c r="E16" s="6"/>
      <c r="F16" s="6"/>
    </row>
    <row r="17" spans="1:6" x14ac:dyDescent="0.25">
      <c r="A17" s="77"/>
      <c r="B17" s="28"/>
      <c r="C17" s="49"/>
      <c r="D17" s="58"/>
      <c r="E17" s="6"/>
      <c r="F17" s="6"/>
    </row>
    <row r="18" spans="1:6" ht="26.25" x14ac:dyDescent="0.25">
      <c r="A18" s="77"/>
      <c r="B18" s="28" t="s">
        <v>670</v>
      </c>
      <c r="C18" s="49" t="s">
        <v>21</v>
      </c>
      <c r="D18" s="58">
        <v>500</v>
      </c>
      <c r="E18" s="43"/>
      <c r="F18" s="47" t="str">
        <f t="shared" ref="F18" si="4">IF(E18="-","Rate Only",IF(E18="","",ROUND($D18*E18,2)))</f>
        <v/>
      </c>
    </row>
    <row r="19" spans="1:6" x14ac:dyDescent="0.25">
      <c r="A19" s="77"/>
      <c r="B19" s="28"/>
      <c r="C19" s="49"/>
      <c r="D19" s="58"/>
      <c r="E19" s="52"/>
      <c r="F19" s="6"/>
    </row>
    <row r="20" spans="1:6" ht="26.25" x14ac:dyDescent="0.25">
      <c r="A20" s="77"/>
      <c r="B20" s="28" t="s">
        <v>671</v>
      </c>
      <c r="C20" s="49" t="s">
        <v>21</v>
      </c>
      <c r="D20" s="58">
        <v>500</v>
      </c>
      <c r="E20" s="43"/>
      <c r="F20" s="47" t="str">
        <f t="shared" ref="F20" si="5">IF(E20="-","Rate Only",IF(E20="","",ROUND($D20*E20,2)))</f>
        <v/>
      </c>
    </row>
    <row r="21" spans="1:6" x14ac:dyDescent="0.25">
      <c r="A21" s="77"/>
      <c r="B21" s="28"/>
      <c r="C21" s="49"/>
      <c r="D21" s="58"/>
      <c r="E21" s="52"/>
      <c r="F21" s="6"/>
    </row>
    <row r="22" spans="1:6" ht="26.25" x14ac:dyDescent="0.25">
      <c r="A22" s="77"/>
      <c r="B22" s="28" t="s">
        <v>673</v>
      </c>
      <c r="C22" s="49" t="s">
        <v>21</v>
      </c>
      <c r="D22" s="58">
        <v>500</v>
      </c>
      <c r="E22" s="43"/>
      <c r="F22" s="47" t="str">
        <f t="shared" ref="F22" si="6">IF(E22="-","Rate Only",IF(E22="","",ROUND($D22*E22,2)))</f>
        <v/>
      </c>
    </row>
    <row r="23" spans="1:6" x14ac:dyDescent="0.25">
      <c r="A23" s="77"/>
      <c r="B23" s="28"/>
      <c r="C23" s="49"/>
      <c r="D23" s="58"/>
      <c r="E23" s="52"/>
      <c r="F23" s="6"/>
    </row>
    <row r="24" spans="1:6" ht="26.25" x14ac:dyDescent="0.25">
      <c r="A24" s="77"/>
      <c r="B24" s="28" t="s">
        <v>672</v>
      </c>
      <c r="C24" s="49" t="s">
        <v>21</v>
      </c>
      <c r="D24" s="58">
        <v>500</v>
      </c>
      <c r="E24" s="43"/>
      <c r="F24" s="47" t="str">
        <f t="shared" ref="F24" si="7">IF(E24="-","Rate Only",IF(E24="","",ROUND($D24*E24,2)))</f>
        <v/>
      </c>
    </row>
    <row r="25" spans="1:6" x14ac:dyDescent="0.25">
      <c r="A25" s="77"/>
      <c r="B25" s="28"/>
      <c r="C25" s="49"/>
      <c r="D25" s="58"/>
      <c r="E25" s="43"/>
      <c r="F25" s="6"/>
    </row>
    <row r="26" spans="1:6" ht="26.25" x14ac:dyDescent="0.25">
      <c r="A26" s="77">
        <v>17.059999999999999</v>
      </c>
      <c r="B26" s="28" t="s">
        <v>13</v>
      </c>
      <c r="C26" s="49"/>
      <c r="D26" s="58"/>
      <c r="E26" s="6"/>
      <c r="F26" s="6"/>
    </row>
    <row r="27" spans="1:6" x14ac:dyDescent="0.25">
      <c r="A27" s="77"/>
      <c r="B27" s="28"/>
      <c r="C27" s="49"/>
      <c r="D27" s="58"/>
      <c r="E27" s="6"/>
      <c r="F27" s="6"/>
    </row>
    <row r="28" spans="1:6" ht="39" x14ac:dyDescent="0.25">
      <c r="A28" s="77"/>
      <c r="B28" s="28" t="s">
        <v>16</v>
      </c>
      <c r="C28" s="49" t="s">
        <v>17</v>
      </c>
      <c r="D28" s="58">
        <v>1</v>
      </c>
      <c r="E28" s="52">
        <v>50000</v>
      </c>
      <c r="F28" s="47">
        <f t="shared" ref="F28:F30" si="8">IF(E28="-","Rate Only",IF(E28="","",ROUND($D28*E28,2)))</f>
        <v>50000</v>
      </c>
    </row>
    <row r="29" spans="1:6" x14ac:dyDescent="0.25">
      <c r="A29" s="77"/>
      <c r="B29" s="28"/>
      <c r="C29" s="49"/>
      <c r="D29" s="58"/>
      <c r="E29" s="6"/>
      <c r="F29" s="6"/>
    </row>
    <row r="30" spans="1:6" x14ac:dyDescent="0.25">
      <c r="A30" s="77"/>
      <c r="B30" s="28" t="s">
        <v>18</v>
      </c>
      <c r="C30" s="49" t="s">
        <v>19</v>
      </c>
      <c r="D30" s="96">
        <f>E28</f>
        <v>50000</v>
      </c>
      <c r="E30" s="107"/>
      <c r="F30" s="47" t="str">
        <f t="shared" si="8"/>
        <v/>
      </c>
    </row>
    <row r="31" spans="1:6" x14ac:dyDescent="0.25">
      <c r="A31" s="77"/>
      <c r="B31" s="28"/>
      <c r="C31" s="49"/>
      <c r="D31" s="58"/>
      <c r="E31" s="6"/>
      <c r="F31" s="6"/>
    </row>
    <row r="32" spans="1:6" ht="26.25" x14ac:dyDescent="0.25">
      <c r="A32" s="77" t="s">
        <v>240</v>
      </c>
      <c r="B32" s="28" t="s">
        <v>241</v>
      </c>
      <c r="C32" s="49"/>
      <c r="D32" s="58"/>
      <c r="E32" s="6"/>
      <c r="F32" s="6"/>
    </row>
    <row r="33" spans="1:6" x14ac:dyDescent="0.25">
      <c r="A33" s="77"/>
      <c r="B33" s="28"/>
      <c r="C33" s="49"/>
      <c r="D33" s="58"/>
      <c r="E33" s="6"/>
      <c r="F33" s="6"/>
    </row>
    <row r="34" spans="1:6" x14ac:dyDescent="0.25">
      <c r="A34" s="77"/>
      <c r="B34" s="28" t="s">
        <v>242</v>
      </c>
      <c r="C34" s="49" t="s">
        <v>21</v>
      </c>
      <c r="D34" s="58">
        <v>60750</v>
      </c>
      <c r="E34" s="43"/>
      <c r="F34" s="47" t="str">
        <f t="shared" ref="F34" si="9">IF(E34="-","Rate Only",IF(E34="","",ROUND($D34*E34,2)))</f>
        <v/>
      </c>
    </row>
    <row r="35" spans="1:6" x14ac:dyDescent="0.25">
      <c r="A35" s="77"/>
      <c r="B35" s="28"/>
      <c r="C35" s="49"/>
      <c r="D35" s="58"/>
      <c r="E35" s="52"/>
      <c r="F35" s="97"/>
    </row>
    <row r="36" spans="1:6" x14ac:dyDescent="0.25">
      <c r="A36" s="77"/>
      <c r="B36" s="28"/>
      <c r="C36" s="49"/>
      <c r="D36" s="58"/>
      <c r="E36" s="52"/>
      <c r="F36" s="97"/>
    </row>
    <row r="37" spans="1:6" x14ac:dyDescent="0.25">
      <c r="A37" s="77"/>
      <c r="B37" s="28"/>
      <c r="C37" s="49"/>
      <c r="D37" s="58"/>
      <c r="E37" s="6"/>
      <c r="F37" s="6"/>
    </row>
    <row r="38" spans="1:6" x14ac:dyDescent="0.25">
      <c r="A38" s="74"/>
      <c r="B38" s="64"/>
      <c r="C38" s="76"/>
      <c r="D38" s="76"/>
      <c r="E38" s="100"/>
      <c r="F38" s="100"/>
    </row>
    <row r="39" spans="1:6" x14ac:dyDescent="0.25">
      <c r="A39" s="77"/>
      <c r="B39" s="460" t="s">
        <v>33</v>
      </c>
      <c r="C39" s="461"/>
      <c r="D39" s="461"/>
      <c r="E39" s="462"/>
      <c r="F39" s="48">
        <f>IF(SUM(F3:F37)&gt;0,SUM(F3:F37)," ")</f>
        <v>50000</v>
      </c>
    </row>
    <row r="40" spans="1:6" x14ac:dyDescent="0.25">
      <c r="A40" s="79"/>
      <c r="B40" s="70"/>
      <c r="C40" s="81"/>
      <c r="D40" s="81"/>
      <c r="E40" s="101"/>
      <c r="F40" s="101"/>
    </row>
    <row r="41" spans="1:6" x14ac:dyDescent="0.25">
      <c r="B41" s="108"/>
      <c r="E41" s="103"/>
      <c r="F41" s="103"/>
    </row>
    <row r="42" spans="1:6" ht="15" customHeight="1" x14ac:dyDescent="0.25">
      <c r="A42" s="65"/>
      <c r="B42" s="64"/>
      <c r="C42" s="65"/>
      <c r="D42" s="82"/>
      <c r="E42" s="100"/>
      <c r="F42" s="100"/>
    </row>
    <row r="43" spans="1:6" x14ac:dyDescent="0.25">
      <c r="A43" s="49" t="s">
        <v>0</v>
      </c>
      <c r="B43" s="68" t="s">
        <v>1</v>
      </c>
      <c r="C43" s="49" t="s">
        <v>2</v>
      </c>
      <c r="D43" s="58" t="s">
        <v>3</v>
      </c>
      <c r="E43" s="87" t="s">
        <v>4</v>
      </c>
      <c r="F43" s="87" t="s">
        <v>5</v>
      </c>
    </row>
    <row r="44" spans="1:6" x14ac:dyDescent="0.25">
      <c r="A44" s="71"/>
      <c r="B44" s="70"/>
      <c r="C44" s="71"/>
      <c r="D44" s="62"/>
      <c r="E44" s="101"/>
      <c r="F44" s="101"/>
    </row>
    <row r="45" spans="1:6" x14ac:dyDescent="0.25">
      <c r="A45" s="74"/>
      <c r="B45" s="64"/>
      <c r="C45" s="76"/>
      <c r="D45" s="76"/>
      <c r="E45" s="100"/>
      <c r="F45" s="100"/>
    </row>
    <row r="46" spans="1:6" x14ac:dyDescent="0.25">
      <c r="A46" s="77"/>
      <c r="B46" s="460" t="s">
        <v>34</v>
      </c>
      <c r="C46" s="461"/>
      <c r="D46" s="461"/>
      <c r="E46" s="462"/>
      <c r="F46" s="52">
        <f>F39</f>
        <v>50000</v>
      </c>
    </row>
    <row r="47" spans="1:6" x14ac:dyDescent="0.25">
      <c r="A47" s="79"/>
      <c r="B47" s="70"/>
      <c r="C47" s="81"/>
      <c r="D47" s="81"/>
      <c r="E47" s="101"/>
      <c r="F47" s="101"/>
    </row>
    <row r="48" spans="1:6" ht="39" x14ac:dyDescent="0.25">
      <c r="A48" s="77"/>
      <c r="B48" s="28" t="s">
        <v>557</v>
      </c>
      <c r="C48" s="49" t="s">
        <v>21</v>
      </c>
      <c r="D48" s="58">
        <v>60750</v>
      </c>
      <c r="E48" s="43"/>
      <c r="F48" s="47" t="str">
        <f>IF(E48="-","Rate Only",IF(E48="","",ROUND($D48*E48,2)))</f>
        <v/>
      </c>
    </row>
    <row r="49" spans="1:6" x14ac:dyDescent="0.25">
      <c r="A49" s="77"/>
      <c r="B49" s="28"/>
      <c r="C49" s="49"/>
      <c r="D49" s="58"/>
      <c r="E49" s="6"/>
      <c r="F49" s="6"/>
    </row>
    <row r="50" spans="1:6" ht="26.25" x14ac:dyDescent="0.25">
      <c r="A50" s="77"/>
      <c r="B50" s="28" t="s">
        <v>558</v>
      </c>
      <c r="C50" s="49" t="s">
        <v>21</v>
      </c>
      <c r="D50" s="58">
        <v>13500</v>
      </c>
      <c r="E50" s="43"/>
      <c r="F50" s="47" t="str">
        <f t="shared" ref="F50" si="10">IF(E50="-","Rate Only",IF(E50="","",ROUND($D50*E50,2)))</f>
        <v/>
      </c>
    </row>
    <row r="51" spans="1:6" x14ac:dyDescent="0.25">
      <c r="A51" s="77"/>
      <c r="B51" s="28"/>
      <c r="C51" s="49"/>
      <c r="D51" s="58"/>
      <c r="E51" s="52"/>
      <c r="F51" s="97"/>
    </row>
    <row r="52" spans="1:6" x14ac:dyDescent="0.25">
      <c r="A52" s="77"/>
      <c r="B52" s="28"/>
      <c r="C52" s="49"/>
      <c r="D52" s="58"/>
      <c r="E52" s="52"/>
      <c r="F52" s="97"/>
    </row>
    <row r="53" spans="1:6" x14ac:dyDescent="0.25">
      <c r="A53" s="77"/>
      <c r="B53" s="28"/>
      <c r="C53" s="49"/>
      <c r="D53" s="58"/>
      <c r="E53" s="52"/>
      <c r="F53" s="97"/>
    </row>
    <row r="54" spans="1:6" x14ac:dyDescent="0.25">
      <c r="A54" s="77"/>
      <c r="B54" s="28"/>
      <c r="C54" s="49"/>
      <c r="D54" s="58"/>
      <c r="E54" s="52"/>
      <c r="F54" s="97"/>
    </row>
    <row r="55" spans="1:6" x14ac:dyDescent="0.25">
      <c r="A55" s="77"/>
      <c r="B55" s="28"/>
      <c r="C55" s="49"/>
      <c r="D55" s="58"/>
      <c r="E55" s="52"/>
      <c r="F55" s="97"/>
    </row>
    <row r="56" spans="1:6" x14ac:dyDescent="0.25">
      <c r="A56" s="77"/>
      <c r="B56" s="28"/>
      <c r="C56" s="49"/>
      <c r="D56" s="58"/>
      <c r="E56" s="52"/>
      <c r="F56" s="97"/>
    </row>
    <row r="57" spans="1:6" x14ac:dyDescent="0.25">
      <c r="A57" s="77"/>
      <c r="B57" s="28"/>
      <c r="C57" s="49"/>
      <c r="D57" s="58"/>
      <c r="E57" s="52"/>
      <c r="F57" s="97"/>
    </row>
    <row r="58" spans="1:6" x14ac:dyDescent="0.25">
      <c r="A58" s="77"/>
      <c r="B58" s="28"/>
      <c r="C58" s="49"/>
      <c r="D58" s="58"/>
      <c r="E58" s="52"/>
      <c r="F58" s="97"/>
    </row>
    <row r="59" spans="1:6" x14ac:dyDescent="0.25">
      <c r="A59" s="77"/>
      <c r="B59" s="28"/>
      <c r="C59" s="49"/>
      <c r="D59" s="58"/>
      <c r="E59" s="52"/>
      <c r="F59" s="97"/>
    </row>
    <row r="60" spans="1:6" x14ac:dyDescent="0.25">
      <c r="A60" s="77"/>
      <c r="B60" s="28"/>
      <c r="C60" s="49"/>
      <c r="D60" s="58"/>
      <c r="E60" s="52"/>
      <c r="F60" s="97"/>
    </row>
    <row r="61" spans="1:6" x14ac:dyDescent="0.25">
      <c r="A61" s="77"/>
      <c r="B61" s="28"/>
      <c r="C61" s="49"/>
      <c r="D61" s="58"/>
      <c r="E61" s="52"/>
      <c r="F61" s="97"/>
    </row>
    <row r="62" spans="1:6" x14ac:dyDescent="0.25">
      <c r="A62" s="77"/>
      <c r="B62" s="28"/>
      <c r="C62" s="49"/>
      <c r="D62" s="58"/>
      <c r="E62" s="52"/>
      <c r="F62" s="97"/>
    </row>
    <row r="63" spans="1:6" x14ac:dyDescent="0.25">
      <c r="A63" s="77"/>
      <c r="B63" s="28"/>
      <c r="C63" s="49"/>
      <c r="D63" s="58"/>
      <c r="E63" s="52"/>
      <c r="F63" s="97"/>
    </row>
    <row r="64" spans="1:6" x14ac:dyDescent="0.25">
      <c r="A64" s="77"/>
      <c r="B64" s="28"/>
      <c r="C64" s="49"/>
      <c r="D64" s="58"/>
      <c r="E64" s="52"/>
      <c r="F64" s="97"/>
    </row>
    <row r="65" spans="1:6" x14ac:dyDescent="0.25">
      <c r="A65" s="77"/>
      <c r="B65" s="28"/>
      <c r="C65" s="49"/>
      <c r="D65" s="58"/>
      <c r="E65" s="52"/>
      <c r="F65" s="97"/>
    </row>
    <row r="66" spans="1:6" x14ac:dyDescent="0.25">
      <c r="A66" s="77"/>
      <c r="B66" s="28"/>
      <c r="C66" s="49"/>
      <c r="D66" s="58"/>
      <c r="E66" s="52"/>
      <c r="F66" s="97"/>
    </row>
    <row r="67" spans="1:6" x14ac:dyDescent="0.25">
      <c r="A67" s="77"/>
      <c r="B67" s="28"/>
      <c r="C67" s="49"/>
      <c r="D67" s="58"/>
      <c r="E67" s="52"/>
      <c r="F67" s="97"/>
    </row>
    <row r="68" spans="1:6" x14ac:dyDescent="0.25">
      <c r="A68" s="77"/>
      <c r="B68" s="28"/>
      <c r="C68" s="49"/>
      <c r="D68" s="58"/>
      <c r="E68" s="52"/>
      <c r="F68" s="97"/>
    </row>
    <row r="69" spans="1:6" x14ac:dyDescent="0.25">
      <c r="A69" s="77"/>
      <c r="B69" s="28"/>
      <c r="C69" s="49"/>
      <c r="D69" s="58"/>
      <c r="E69" s="52"/>
      <c r="F69" s="97"/>
    </row>
    <row r="70" spans="1:6" x14ac:dyDescent="0.25">
      <c r="A70" s="77"/>
      <c r="B70" s="28"/>
      <c r="C70" s="49"/>
      <c r="D70" s="58"/>
      <c r="E70" s="52"/>
      <c r="F70" s="97"/>
    </row>
    <row r="71" spans="1:6" x14ac:dyDescent="0.25">
      <c r="A71" s="77"/>
      <c r="B71" s="28"/>
      <c r="C71" s="49"/>
      <c r="D71" s="58"/>
      <c r="E71" s="52"/>
      <c r="F71" s="97"/>
    </row>
    <row r="72" spans="1:6" x14ac:dyDescent="0.25">
      <c r="A72" s="77"/>
      <c r="B72" s="28"/>
      <c r="C72" s="49"/>
      <c r="D72" s="58"/>
      <c r="E72" s="52"/>
      <c r="F72" s="97"/>
    </row>
    <row r="73" spans="1:6" x14ac:dyDescent="0.25">
      <c r="A73" s="77"/>
      <c r="B73" s="28"/>
      <c r="C73" s="49"/>
      <c r="D73" s="58"/>
      <c r="E73" s="52"/>
      <c r="F73" s="97"/>
    </row>
    <row r="74" spans="1:6" x14ac:dyDescent="0.25">
      <c r="A74" s="77"/>
      <c r="B74" s="28"/>
      <c r="C74" s="49"/>
      <c r="D74" s="58"/>
      <c r="E74" s="52"/>
      <c r="F74" s="97"/>
    </row>
    <row r="75" spans="1:6" x14ac:dyDescent="0.25">
      <c r="A75" s="77"/>
      <c r="B75" s="28"/>
      <c r="C75" s="49"/>
      <c r="D75" s="58"/>
      <c r="E75" s="52"/>
      <c r="F75" s="97"/>
    </row>
    <row r="76" spans="1:6" x14ac:dyDescent="0.25">
      <c r="A76" s="77"/>
      <c r="B76" s="28"/>
      <c r="C76" s="49"/>
      <c r="D76" s="58"/>
      <c r="E76" s="52"/>
      <c r="F76" s="97"/>
    </row>
    <row r="77" spans="1:6" x14ac:dyDescent="0.25">
      <c r="A77" s="77"/>
      <c r="B77" s="28"/>
      <c r="C77" s="49"/>
      <c r="D77" s="58"/>
      <c r="E77" s="52"/>
      <c r="F77" s="97"/>
    </row>
    <row r="78" spans="1:6" x14ac:dyDescent="0.25">
      <c r="A78" s="77"/>
      <c r="B78" s="28"/>
      <c r="C78" s="49"/>
      <c r="D78" s="58"/>
      <c r="E78" s="6"/>
      <c r="F78" s="6"/>
    </row>
    <row r="79" spans="1:6" x14ac:dyDescent="0.25">
      <c r="A79" s="77"/>
      <c r="B79" s="28"/>
      <c r="C79" s="49"/>
      <c r="D79" s="58"/>
      <c r="E79" s="6"/>
      <c r="F79" s="6"/>
    </row>
    <row r="80" spans="1:6" x14ac:dyDescent="0.25">
      <c r="A80" s="77"/>
      <c r="B80" s="28"/>
      <c r="C80" s="49"/>
      <c r="D80" s="58"/>
      <c r="E80" s="6"/>
      <c r="F80" s="6"/>
    </row>
    <row r="81" spans="1:6" x14ac:dyDescent="0.25">
      <c r="A81" s="77"/>
      <c r="B81" s="28"/>
      <c r="C81" s="49"/>
      <c r="D81" s="58"/>
      <c r="E81" s="6"/>
      <c r="F81" s="6"/>
    </row>
    <row r="82" spans="1:6" x14ac:dyDescent="0.25">
      <c r="A82" s="77"/>
      <c r="B82" s="28"/>
      <c r="C82" s="49"/>
      <c r="D82" s="58"/>
      <c r="E82" s="6"/>
      <c r="F82" s="6"/>
    </row>
    <row r="83" spans="1:6" x14ac:dyDescent="0.25">
      <c r="A83" s="77"/>
      <c r="B83" s="28"/>
      <c r="C83" s="49"/>
      <c r="D83" s="58"/>
      <c r="E83" s="6"/>
      <c r="F83" s="6"/>
    </row>
    <row r="84" spans="1:6" x14ac:dyDescent="0.25">
      <c r="A84" s="77"/>
      <c r="B84" s="28"/>
      <c r="C84" s="49"/>
      <c r="D84" s="58"/>
      <c r="E84" s="6"/>
      <c r="F84" s="6"/>
    </row>
    <row r="85" spans="1:6" x14ac:dyDescent="0.25">
      <c r="A85" s="74"/>
      <c r="B85" s="27"/>
      <c r="C85" s="76"/>
      <c r="D85" s="76"/>
      <c r="E85" s="2"/>
      <c r="F85" s="12"/>
    </row>
    <row r="86" spans="1:6" x14ac:dyDescent="0.25">
      <c r="A86" s="77"/>
      <c r="B86" s="28" t="s">
        <v>14</v>
      </c>
      <c r="F86" s="106">
        <f>IF(SUM(F46:F84)&gt;0,SUM(F46:F84)," ")</f>
        <v>50000</v>
      </c>
    </row>
    <row r="87" spans="1:6" x14ac:dyDescent="0.25">
      <c r="A87" s="79"/>
      <c r="B87" s="29"/>
      <c r="C87" s="81"/>
      <c r="D87" s="81"/>
      <c r="E87" s="8"/>
      <c r="F87" s="14"/>
    </row>
  </sheetData>
  <mergeCells count="2">
    <mergeCell ref="B46:E46"/>
    <mergeCell ref="B39:E39"/>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A ROADWORKS
</oddHeader>
    <oddFooter>&amp;R&amp;8&amp;Z&amp;F</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8F437-C11A-4159-9DCB-41F388E05C87}">
  <dimension ref="A1:F209"/>
  <sheetViews>
    <sheetView view="pageLayout" topLeftCell="A200" zoomScale="115" zoomScaleNormal="100" zoomScalePageLayoutView="115" workbookViewId="0">
      <selection activeCell="E181" sqref="E181:E195"/>
    </sheetView>
  </sheetViews>
  <sheetFormatPr defaultRowHeight="15" x14ac:dyDescent="0.25"/>
  <cols>
    <col min="1" max="1" width="9.140625" style="20"/>
    <col min="2" max="2" width="33.7109375" style="30" customWidth="1"/>
    <col min="3" max="3" width="8.140625" style="5" customWidth="1"/>
    <col min="4" max="4" width="8.85546875" style="26" customWidth="1"/>
    <col min="5" max="5" width="12.7109375" style="5" bestFit="1" customWidth="1"/>
    <col min="6" max="6" width="13.28515625" style="5" customWidth="1"/>
  </cols>
  <sheetData>
    <row r="1" spans="1:6" x14ac:dyDescent="0.25">
      <c r="A1" s="16"/>
      <c r="B1" s="27"/>
      <c r="C1" s="1"/>
      <c r="D1" s="36"/>
      <c r="E1" s="3"/>
      <c r="F1" s="3"/>
    </row>
    <row r="2" spans="1:6" x14ac:dyDescent="0.25">
      <c r="A2" s="19" t="s">
        <v>0</v>
      </c>
      <c r="B2" s="28" t="s">
        <v>1</v>
      </c>
      <c r="C2" s="11" t="s">
        <v>2</v>
      </c>
      <c r="D2" s="13" t="s">
        <v>3</v>
      </c>
      <c r="E2" s="10" t="s">
        <v>4</v>
      </c>
      <c r="F2" s="10" t="s">
        <v>5</v>
      </c>
    </row>
    <row r="3" spans="1:6" x14ac:dyDescent="0.25">
      <c r="A3" s="18"/>
      <c r="B3" s="29"/>
      <c r="C3" s="7"/>
      <c r="D3" s="37"/>
      <c r="E3" s="9"/>
      <c r="F3" s="9"/>
    </row>
    <row r="4" spans="1:6" ht="26.25" x14ac:dyDescent="0.25">
      <c r="A4" s="384" t="s">
        <v>1201</v>
      </c>
      <c r="B4" s="328" t="s">
        <v>1202</v>
      </c>
      <c r="C4" s="4"/>
      <c r="D4" s="13"/>
      <c r="E4" s="6"/>
      <c r="F4" s="6"/>
    </row>
    <row r="5" spans="1:6" x14ac:dyDescent="0.25">
      <c r="A5" s="19"/>
      <c r="B5" s="28"/>
      <c r="C5" s="4"/>
      <c r="D5" s="13"/>
      <c r="E5" s="6"/>
      <c r="F5" s="6"/>
    </row>
    <row r="6" spans="1:6" x14ac:dyDescent="0.25">
      <c r="A6" s="330" t="s">
        <v>1286</v>
      </c>
      <c r="B6" s="332" t="s">
        <v>784</v>
      </c>
      <c r="C6" s="228"/>
      <c r="D6" s="229"/>
      <c r="E6" s="43"/>
      <c r="F6" s="47"/>
    </row>
    <row r="7" spans="1:6" x14ac:dyDescent="0.25">
      <c r="A7" s="226"/>
      <c r="B7" s="227"/>
      <c r="C7" s="228"/>
      <c r="D7" s="229"/>
      <c r="E7" s="6"/>
      <c r="F7" s="6"/>
    </row>
    <row r="8" spans="1:6" x14ac:dyDescent="0.25">
      <c r="A8" s="230">
        <v>61.02</v>
      </c>
      <c r="B8" s="231" t="s">
        <v>785</v>
      </c>
      <c r="C8" s="228"/>
      <c r="D8" s="229"/>
      <c r="E8" s="6"/>
      <c r="F8" s="6"/>
    </row>
    <row r="9" spans="1:6" x14ac:dyDescent="0.25">
      <c r="A9" s="230"/>
      <c r="B9" s="231"/>
      <c r="C9" s="228"/>
      <c r="D9" s="229"/>
      <c r="E9" s="52"/>
      <c r="F9" s="47"/>
    </row>
    <row r="10" spans="1:6" ht="38.25" x14ac:dyDescent="0.25">
      <c r="A10" s="230"/>
      <c r="B10" s="231" t="s">
        <v>786</v>
      </c>
      <c r="C10" s="228"/>
      <c r="D10" s="229"/>
      <c r="E10" s="6"/>
      <c r="F10" s="47"/>
    </row>
    <row r="11" spans="1:6" x14ac:dyDescent="0.25">
      <c r="A11" s="230"/>
      <c r="B11" s="231" t="s">
        <v>787</v>
      </c>
      <c r="C11" s="228" t="s">
        <v>925</v>
      </c>
      <c r="D11" s="229">
        <v>350</v>
      </c>
      <c r="E11" s="52"/>
      <c r="F11" s="47" t="str">
        <f t="shared" ref="F11:F12" si="0">IF(E11="-","Rate Only",IF(E11="","",ROUND($D11*E11,2)))</f>
        <v/>
      </c>
    </row>
    <row r="12" spans="1:6" x14ac:dyDescent="0.25">
      <c r="A12" s="230"/>
      <c r="B12" s="231" t="s">
        <v>1203</v>
      </c>
      <c r="C12" s="228" t="s">
        <v>925</v>
      </c>
      <c r="D12" s="229">
        <v>50</v>
      </c>
      <c r="E12" s="52"/>
      <c r="F12" s="47" t="str">
        <f t="shared" si="0"/>
        <v/>
      </c>
    </row>
    <row r="13" spans="1:6" x14ac:dyDescent="0.25">
      <c r="A13" s="230"/>
      <c r="B13" s="231"/>
      <c r="C13" s="228"/>
      <c r="D13" s="229"/>
      <c r="E13" s="52"/>
      <c r="F13" s="47"/>
    </row>
    <row r="14" spans="1:6" ht="38.25" x14ac:dyDescent="0.25">
      <c r="A14" s="230"/>
      <c r="B14" s="231" t="s">
        <v>790</v>
      </c>
      <c r="C14" s="228" t="s">
        <v>925</v>
      </c>
      <c r="D14" s="229">
        <v>30</v>
      </c>
      <c r="E14" s="52"/>
      <c r="F14" s="47" t="str">
        <f t="shared" ref="F14" si="1">IF(E14="-","Rate Only",IF(E14="","",ROUND($D14*E14,2)))</f>
        <v/>
      </c>
    </row>
    <row r="15" spans="1:6" x14ac:dyDescent="0.25">
      <c r="A15" s="230"/>
      <c r="B15" s="231"/>
      <c r="C15" s="228"/>
      <c r="D15" s="229"/>
      <c r="E15" s="6"/>
      <c r="F15" s="47"/>
    </row>
    <row r="16" spans="1:6" ht="51" x14ac:dyDescent="0.25">
      <c r="A16" s="230"/>
      <c r="B16" s="231" t="s">
        <v>791</v>
      </c>
      <c r="C16" s="228" t="s">
        <v>925</v>
      </c>
      <c r="D16" s="229">
        <v>40</v>
      </c>
      <c r="E16" s="52"/>
      <c r="F16" s="47" t="str">
        <f t="shared" ref="F16" si="2">IF(E16="-","Rate Only",IF(E16="","",ROUND($D16*E16,2)))</f>
        <v/>
      </c>
    </row>
    <row r="17" spans="1:6" x14ac:dyDescent="0.25">
      <c r="A17" s="230"/>
      <c r="B17" s="231"/>
      <c r="C17" s="228"/>
      <c r="D17" s="229"/>
      <c r="E17" s="52"/>
      <c r="F17" s="47"/>
    </row>
    <row r="18" spans="1:6" ht="25.5" x14ac:dyDescent="0.25">
      <c r="A18" s="230"/>
      <c r="B18" s="231" t="s">
        <v>792</v>
      </c>
      <c r="C18" s="228" t="s">
        <v>925</v>
      </c>
      <c r="D18" s="229">
        <v>35</v>
      </c>
      <c r="E18" s="52"/>
      <c r="F18" s="47" t="str">
        <f t="shared" ref="F18" si="3">IF(E18="-","Rate Only",IF(E18="","",ROUND($D18*E18,2)))</f>
        <v/>
      </c>
    </row>
    <row r="19" spans="1:6" x14ac:dyDescent="0.25">
      <c r="A19" s="230"/>
      <c r="B19" s="231"/>
      <c r="C19" s="228"/>
      <c r="D19" s="229"/>
      <c r="E19" s="52"/>
      <c r="F19" s="47"/>
    </row>
    <row r="20" spans="1:6" x14ac:dyDescent="0.25">
      <c r="A20" s="230">
        <v>61.03</v>
      </c>
      <c r="B20" s="231" t="s">
        <v>793</v>
      </c>
      <c r="C20" s="228"/>
      <c r="D20" s="229"/>
      <c r="E20" s="6"/>
      <c r="F20" s="6"/>
    </row>
    <row r="21" spans="1:6" x14ac:dyDescent="0.25">
      <c r="A21" s="230"/>
      <c r="B21" s="231"/>
      <c r="C21" s="228"/>
      <c r="D21" s="229"/>
      <c r="E21" s="52"/>
      <c r="F21" s="47"/>
    </row>
    <row r="22" spans="1:6" x14ac:dyDescent="0.25">
      <c r="A22" s="230"/>
      <c r="B22" s="231" t="s">
        <v>794</v>
      </c>
      <c r="C22" s="228" t="s">
        <v>50</v>
      </c>
      <c r="D22" s="229">
        <v>1</v>
      </c>
      <c r="E22" s="52"/>
      <c r="F22" s="47" t="str">
        <f t="shared" ref="F22" si="4">IF(E22="-","Rate Only",IF(E22="","",ROUND($D22*E22,2)))</f>
        <v/>
      </c>
    </row>
    <row r="23" spans="1:6" x14ac:dyDescent="0.25">
      <c r="A23" s="234"/>
      <c r="B23" s="232"/>
      <c r="C23" s="235"/>
      <c r="D23" s="236"/>
      <c r="E23" s="52"/>
      <c r="F23" s="47"/>
    </row>
    <row r="24" spans="1:6" x14ac:dyDescent="0.25">
      <c r="A24" s="230">
        <v>61.04</v>
      </c>
      <c r="B24" s="231" t="s">
        <v>795</v>
      </c>
      <c r="C24" s="228"/>
      <c r="D24" s="229"/>
      <c r="E24" s="6"/>
      <c r="F24" s="6"/>
    </row>
    <row r="25" spans="1:6" x14ac:dyDescent="0.25">
      <c r="A25" s="230"/>
      <c r="B25" s="231"/>
      <c r="C25" s="228"/>
      <c r="D25" s="229"/>
      <c r="E25" s="52"/>
      <c r="F25" s="47"/>
    </row>
    <row r="26" spans="1:6" x14ac:dyDescent="0.25">
      <c r="A26" s="230"/>
      <c r="B26" s="231" t="s">
        <v>796</v>
      </c>
      <c r="C26" s="228" t="s">
        <v>925</v>
      </c>
      <c r="D26" s="229">
        <v>80</v>
      </c>
      <c r="E26" s="52"/>
      <c r="F26" s="47" t="str">
        <f t="shared" ref="F26" si="5">IF(E26="-","Rate Only",IF(E26="","",ROUND($D26*E26,2)))</f>
        <v/>
      </c>
    </row>
    <row r="27" spans="1:6" x14ac:dyDescent="0.25">
      <c r="A27" s="230"/>
      <c r="B27" s="231"/>
      <c r="C27" s="228"/>
      <c r="D27" s="229"/>
      <c r="E27" s="52"/>
      <c r="F27" s="47"/>
    </row>
    <row r="28" spans="1:6" x14ac:dyDescent="0.25">
      <c r="A28" s="230"/>
      <c r="B28" s="231" t="s">
        <v>926</v>
      </c>
      <c r="C28" s="228" t="s">
        <v>925</v>
      </c>
      <c r="D28" s="229">
        <v>100</v>
      </c>
      <c r="E28" s="52"/>
      <c r="F28" s="47" t="str">
        <f t="shared" ref="F28" si="6">IF(E28="-","Rate Only",IF(E28="","",ROUND($D28*E28,2)))</f>
        <v/>
      </c>
    </row>
    <row r="29" spans="1:6" x14ac:dyDescent="0.25">
      <c r="A29" s="230"/>
      <c r="B29" s="231"/>
      <c r="C29" s="228"/>
      <c r="D29" s="229"/>
      <c r="E29" s="52"/>
      <c r="F29" s="47"/>
    </row>
    <row r="30" spans="1:6" ht="25.5" x14ac:dyDescent="0.25">
      <c r="A30" s="230" t="s">
        <v>798</v>
      </c>
      <c r="B30" s="231" t="s">
        <v>800</v>
      </c>
      <c r="C30" s="228" t="s">
        <v>925</v>
      </c>
      <c r="D30" s="229">
        <v>330</v>
      </c>
      <c r="E30" s="52"/>
      <c r="F30" s="47" t="str">
        <f t="shared" ref="F30" si="7">IF(E30="-","Rate Only",IF(E30="","",ROUND($D30*E30,2)))</f>
        <v/>
      </c>
    </row>
    <row r="31" spans="1:6" x14ac:dyDescent="0.25">
      <c r="A31" s="230"/>
      <c r="B31" s="231"/>
      <c r="C31" s="228"/>
      <c r="D31" s="229"/>
      <c r="E31" s="52"/>
      <c r="F31" s="47"/>
    </row>
    <row r="32" spans="1:6" ht="51" x14ac:dyDescent="0.25">
      <c r="A32" s="230">
        <v>61.06</v>
      </c>
      <c r="B32" s="231" t="s">
        <v>799</v>
      </c>
      <c r="C32" s="228" t="s">
        <v>928</v>
      </c>
      <c r="D32" s="229">
        <v>3600</v>
      </c>
      <c r="E32" s="52"/>
      <c r="F32" s="47" t="str">
        <f t="shared" ref="F32" si="8">IF(E32="-","Rate Only",IF(E32="","",ROUND($D32*E32,2)))</f>
        <v/>
      </c>
    </row>
    <row r="33" spans="1:6" x14ac:dyDescent="0.25">
      <c r="A33" s="234"/>
      <c r="B33" s="232"/>
      <c r="C33" s="235"/>
      <c r="D33" s="236"/>
      <c r="E33" s="52"/>
      <c r="F33" s="47"/>
    </row>
    <row r="34" spans="1:6" x14ac:dyDescent="0.25">
      <c r="A34" s="234"/>
      <c r="B34" s="232"/>
      <c r="C34" s="235"/>
      <c r="D34" s="236"/>
      <c r="E34" s="6"/>
      <c r="F34" s="6"/>
    </row>
    <row r="35" spans="1:6" x14ac:dyDescent="0.25">
      <c r="A35" s="234"/>
      <c r="B35" s="232"/>
      <c r="C35" s="235"/>
      <c r="D35" s="236"/>
      <c r="E35" s="52"/>
      <c r="F35" s="47"/>
    </row>
    <row r="36" spans="1:6" x14ac:dyDescent="0.25">
      <c r="A36" s="19"/>
      <c r="B36" s="28"/>
      <c r="C36" s="4"/>
      <c r="D36" s="13"/>
      <c r="E36" s="6"/>
      <c r="F36" s="6"/>
    </row>
    <row r="37" spans="1:6" x14ac:dyDescent="0.25">
      <c r="A37" s="234"/>
      <c r="B37" s="232"/>
      <c r="C37" s="235"/>
      <c r="D37" s="236"/>
      <c r="E37" s="52"/>
      <c r="F37" s="47"/>
    </row>
    <row r="38" spans="1:6" x14ac:dyDescent="0.25">
      <c r="A38" s="74"/>
      <c r="B38" s="33"/>
      <c r="C38" s="76"/>
      <c r="D38" s="76"/>
      <c r="E38" s="59"/>
      <c r="F38" s="59"/>
    </row>
    <row r="39" spans="1:6" x14ac:dyDescent="0.25">
      <c r="A39" s="77"/>
      <c r="B39" s="460" t="s">
        <v>33</v>
      </c>
      <c r="C39" s="461"/>
      <c r="D39" s="461"/>
      <c r="E39" s="462"/>
      <c r="F39" s="48" t="str">
        <f>IF(SUM(F6:F37)&gt;0,SUM(F6:F37)," ")</f>
        <v xml:space="preserve"> </v>
      </c>
    </row>
    <row r="40" spans="1:6" x14ac:dyDescent="0.25">
      <c r="A40" s="79"/>
      <c r="B40" s="35"/>
      <c r="C40" s="81"/>
      <c r="D40" s="81"/>
      <c r="E40" s="60"/>
      <c r="F40" s="60"/>
    </row>
    <row r="41" spans="1:6" x14ac:dyDescent="0.25">
      <c r="C41" s="85"/>
    </row>
    <row r="42" spans="1:6" x14ac:dyDescent="0.25">
      <c r="A42" s="16"/>
      <c r="B42" s="27"/>
      <c r="C42" s="1"/>
      <c r="D42" s="36"/>
      <c r="E42" s="3"/>
      <c r="F42" s="3"/>
    </row>
    <row r="43" spans="1:6" x14ac:dyDescent="0.25">
      <c r="A43" s="19" t="s">
        <v>0</v>
      </c>
      <c r="B43" s="28" t="s">
        <v>1</v>
      </c>
      <c r="C43" s="11" t="s">
        <v>2</v>
      </c>
      <c r="D43" s="13" t="s">
        <v>3</v>
      </c>
      <c r="E43" s="10" t="s">
        <v>4</v>
      </c>
      <c r="F43" s="10" t="s">
        <v>5</v>
      </c>
    </row>
    <row r="44" spans="1:6" x14ac:dyDescent="0.25">
      <c r="A44" s="18"/>
      <c r="B44" s="29"/>
      <c r="C44" s="7"/>
      <c r="D44" s="37"/>
      <c r="E44" s="9"/>
      <c r="F44" s="9"/>
    </row>
    <row r="45" spans="1:6" x14ac:dyDescent="0.25">
      <c r="A45" s="74"/>
      <c r="B45" s="64"/>
      <c r="C45" s="75"/>
      <c r="D45" s="76"/>
      <c r="E45" s="67"/>
      <c r="F45" s="67"/>
    </row>
    <row r="46" spans="1:6" x14ac:dyDescent="0.25">
      <c r="A46" s="77"/>
      <c r="B46" s="460" t="s">
        <v>34</v>
      </c>
      <c r="C46" s="461"/>
      <c r="D46" s="461"/>
      <c r="E46" s="462"/>
      <c r="F46" s="52" t="str">
        <f>F39</f>
        <v xml:space="preserve"> </v>
      </c>
    </row>
    <row r="47" spans="1:6" x14ac:dyDescent="0.25">
      <c r="A47" s="79"/>
      <c r="B47" s="70"/>
      <c r="C47" s="80"/>
      <c r="D47" s="81"/>
      <c r="E47" s="73"/>
      <c r="F47" s="73"/>
    </row>
    <row r="48" spans="1:6" x14ac:dyDescent="0.25">
      <c r="A48" s="230">
        <v>61.08</v>
      </c>
      <c r="B48" s="231" t="s">
        <v>804</v>
      </c>
      <c r="C48" s="228"/>
      <c r="D48" s="229"/>
      <c r="E48" s="52"/>
      <c r="F48" s="47" t="str">
        <f t="shared" ref="F48" si="9">IF(E48="-","Rate Only",IF(E48="","",ROUND($D48*E48,2)))</f>
        <v/>
      </c>
    </row>
    <row r="49" spans="1:6" x14ac:dyDescent="0.25">
      <c r="A49" s="230"/>
      <c r="B49" s="231"/>
      <c r="C49" s="228"/>
      <c r="D49" s="229"/>
      <c r="E49" s="6"/>
      <c r="F49" s="6"/>
    </row>
    <row r="50" spans="1:6" x14ac:dyDescent="0.25">
      <c r="A50" s="230"/>
      <c r="B50" s="231" t="s">
        <v>1197</v>
      </c>
      <c r="C50" s="228" t="s">
        <v>925</v>
      </c>
      <c r="D50" s="229">
        <v>150</v>
      </c>
      <c r="E50" s="52"/>
      <c r="F50" s="47" t="str">
        <f t="shared" ref="F50" si="10">IF(E50="-","Rate Only",IF(E50="","",ROUND($D50*E50,2)))</f>
        <v/>
      </c>
    </row>
    <row r="51" spans="1:6" x14ac:dyDescent="0.25">
      <c r="A51" s="230"/>
      <c r="B51" s="231"/>
      <c r="C51" s="228"/>
      <c r="D51" s="229"/>
      <c r="E51" s="6"/>
      <c r="F51" s="6"/>
    </row>
    <row r="52" spans="1:6" ht="25.5" x14ac:dyDescent="0.25">
      <c r="A52" s="230"/>
      <c r="B52" s="231" t="s">
        <v>929</v>
      </c>
      <c r="C52" s="228" t="s">
        <v>925</v>
      </c>
      <c r="D52" s="229">
        <v>15</v>
      </c>
      <c r="E52" s="52"/>
      <c r="F52" s="47" t="str">
        <f t="shared" ref="F52" si="11">IF(E52="-","Rate Only",IF(E52="","",ROUND($D52*E52,2)))</f>
        <v/>
      </c>
    </row>
    <row r="53" spans="1:6" x14ac:dyDescent="0.25">
      <c r="A53" s="230"/>
      <c r="B53" s="231"/>
      <c r="C53" s="228"/>
      <c r="D53" s="229"/>
      <c r="E53" s="6"/>
      <c r="F53" s="6"/>
    </row>
    <row r="54" spans="1:6" ht="25.5" x14ac:dyDescent="0.25">
      <c r="A54" s="230"/>
      <c r="B54" s="231" t="s">
        <v>930</v>
      </c>
      <c r="C54" s="228" t="s">
        <v>925</v>
      </c>
      <c r="D54" s="229">
        <v>5</v>
      </c>
      <c r="E54" s="52"/>
      <c r="F54" s="47" t="str">
        <f t="shared" ref="F54" si="12">IF(E54="-","Rate Only",IF(E54="","",ROUND($D54*E54,2)))</f>
        <v/>
      </c>
    </row>
    <row r="55" spans="1:6" x14ac:dyDescent="0.25">
      <c r="A55" s="230"/>
      <c r="B55" s="231"/>
      <c r="C55" s="228"/>
      <c r="D55" s="229"/>
      <c r="E55" s="6"/>
      <c r="F55" s="6"/>
    </row>
    <row r="56" spans="1:6" x14ac:dyDescent="0.25">
      <c r="A56" s="230" t="s">
        <v>820</v>
      </c>
      <c r="B56" s="230" t="s">
        <v>932</v>
      </c>
      <c r="C56" s="260"/>
      <c r="D56" s="236"/>
      <c r="E56" s="52"/>
      <c r="F56" s="47" t="str">
        <f t="shared" ref="F56:F57" si="13">IF(E56="-","Rate Only",IF(E56="","",ROUND($D56*E56,2)))</f>
        <v/>
      </c>
    </row>
    <row r="57" spans="1:6" x14ac:dyDescent="0.25">
      <c r="A57" s="230"/>
      <c r="B57" s="232" t="s">
        <v>933</v>
      </c>
      <c r="C57" s="260" t="s">
        <v>50</v>
      </c>
      <c r="D57" s="236">
        <v>1</v>
      </c>
      <c r="E57" s="52"/>
      <c r="F57" s="47" t="str">
        <f t="shared" si="13"/>
        <v/>
      </c>
    </row>
    <row r="58" spans="1:6" x14ac:dyDescent="0.25">
      <c r="A58" s="244"/>
      <c r="B58" s="244"/>
      <c r="C58" s="246"/>
      <c r="D58" s="236"/>
      <c r="E58" s="6"/>
      <c r="F58" s="6"/>
    </row>
    <row r="59" spans="1:6" ht="25.5" x14ac:dyDescent="0.25">
      <c r="A59" s="346" t="s">
        <v>1287</v>
      </c>
      <c r="B59" s="347" t="s">
        <v>826</v>
      </c>
      <c r="C59" s="283"/>
      <c r="D59" s="229"/>
      <c r="E59" s="6"/>
      <c r="F59" s="6"/>
    </row>
    <row r="60" spans="1:6" x14ac:dyDescent="0.25">
      <c r="A60" s="277"/>
      <c r="B60" s="231"/>
      <c r="C60" s="278"/>
      <c r="D60" s="229"/>
      <c r="E60" s="52"/>
      <c r="F60" s="47" t="str">
        <f t="shared" ref="F60" si="14">IF(E60="-","Rate Only",IF(E60="","",ROUND($D60*E60,2)))</f>
        <v/>
      </c>
    </row>
    <row r="61" spans="1:6" x14ac:dyDescent="0.25">
      <c r="A61" s="230">
        <v>62.02</v>
      </c>
      <c r="B61" s="231" t="s">
        <v>827</v>
      </c>
      <c r="C61" s="278"/>
      <c r="D61" s="229"/>
      <c r="E61" s="6"/>
      <c r="F61" s="6"/>
    </row>
    <row r="62" spans="1:6" x14ac:dyDescent="0.25">
      <c r="A62" s="230"/>
      <c r="B62" s="231"/>
      <c r="C62" s="278"/>
      <c r="D62" s="229"/>
      <c r="E62" s="52"/>
      <c r="F62" s="47" t="str">
        <f t="shared" ref="F62" si="15">IF(E62="-","Rate Only",IF(E62="","",ROUND($D62*E62,2)))</f>
        <v/>
      </c>
    </row>
    <row r="63" spans="1:6" x14ac:dyDescent="0.25">
      <c r="A63" s="230"/>
      <c r="B63" s="231" t="s">
        <v>828</v>
      </c>
      <c r="C63" s="278"/>
      <c r="D63" s="229"/>
      <c r="E63" s="6"/>
      <c r="F63" s="6"/>
    </row>
    <row r="64" spans="1:6" x14ac:dyDescent="0.25">
      <c r="A64" s="230"/>
      <c r="B64" s="231" t="s">
        <v>934</v>
      </c>
      <c r="C64" s="278" t="s">
        <v>695</v>
      </c>
      <c r="D64" s="229">
        <v>150</v>
      </c>
      <c r="E64" s="52"/>
      <c r="F64" s="47" t="str">
        <f t="shared" ref="F64:F65" si="16">IF(E64="-","Rate Only",IF(E64="","",ROUND($D64*E64,2)))</f>
        <v/>
      </c>
    </row>
    <row r="65" spans="1:6" ht="25.5" x14ac:dyDescent="0.25">
      <c r="A65" s="230"/>
      <c r="B65" s="231" t="s">
        <v>1204</v>
      </c>
      <c r="C65" s="278" t="s">
        <v>695</v>
      </c>
      <c r="D65" s="229">
        <v>30</v>
      </c>
      <c r="E65" s="52"/>
      <c r="F65" s="47" t="str">
        <f t="shared" si="16"/>
        <v/>
      </c>
    </row>
    <row r="66" spans="1:6" x14ac:dyDescent="0.25">
      <c r="A66" s="230"/>
      <c r="B66" s="231"/>
      <c r="C66" s="278"/>
      <c r="D66" s="229"/>
      <c r="E66" s="6"/>
      <c r="F66" s="6"/>
    </row>
    <row r="67" spans="1:6" x14ac:dyDescent="0.25">
      <c r="A67" s="230"/>
      <c r="B67" s="231" t="s">
        <v>833</v>
      </c>
      <c r="C67" s="278"/>
      <c r="D67" s="229"/>
      <c r="E67" s="6"/>
      <c r="F67" s="6"/>
    </row>
    <row r="68" spans="1:6" x14ac:dyDescent="0.25">
      <c r="A68" s="230"/>
      <c r="B68" s="231" t="s">
        <v>934</v>
      </c>
      <c r="C68" s="278" t="s">
        <v>695</v>
      </c>
      <c r="D68" s="229">
        <v>95</v>
      </c>
      <c r="E68" s="52"/>
      <c r="F68" s="47" t="str">
        <f t="shared" ref="F68:F70" si="17">IF(E68="-","Rate Only",IF(E68="","",ROUND($D68*E68,2)))</f>
        <v/>
      </c>
    </row>
    <row r="69" spans="1:6" ht="25.5" x14ac:dyDescent="0.25">
      <c r="A69" s="230"/>
      <c r="B69" s="231" t="s">
        <v>1204</v>
      </c>
      <c r="C69" s="278" t="s">
        <v>695</v>
      </c>
      <c r="D69" s="229">
        <v>15</v>
      </c>
      <c r="E69" s="52"/>
      <c r="F69" s="47" t="str">
        <f t="shared" si="17"/>
        <v/>
      </c>
    </row>
    <row r="70" spans="1:6" x14ac:dyDescent="0.25">
      <c r="A70" s="232"/>
      <c r="B70" s="232"/>
      <c r="C70" s="235"/>
      <c r="D70" s="236"/>
      <c r="E70" s="52"/>
      <c r="F70" s="47" t="str">
        <f t="shared" si="17"/>
        <v/>
      </c>
    </row>
    <row r="71" spans="1:6" x14ac:dyDescent="0.25">
      <c r="A71" s="230">
        <v>62.03</v>
      </c>
      <c r="B71" s="231" t="s">
        <v>836</v>
      </c>
      <c r="C71" s="278"/>
      <c r="D71" s="229"/>
      <c r="E71" s="6"/>
      <c r="F71" s="6"/>
    </row>
    <row r="72" spans="1:6" x14ac:dyDescent="0.25">
      <c r="A72" s="230"/>
      <c r="B72" s="231"/>
      <c r="C72" s="278"/>
      <c r="D72" s="229"/>
      <c r="E72" s="52"/>
      <c r="F72" s="47" t="str">
        <f t="shared" ref="F72" si="18">IF(E72="-","Rate Only",IF(E72="","",ROUND($D72*E72,2)))</f>
        <v/>
      </c>
    </row>
    <row r="73" spans="1:6" x14ac:dyDescent="0.25">
      <c r="A73" s="230"/>
      <c r="B73" s="231" t="s">
        <v>833</v>
      </c>
      <c r="C73" s="278"/>
      <c r="D73" s="229"/>
      <c r="E73" s="6"/>
      <c r="F73" s="6"/>
    </row>
    <row r="74" spans="1:6" x14ac:dyDescent="0.25">
      <c r="A74" s="230"/>
      <c r="B74" s="231" t="s">
        <v>938</v>
      </c>
      <c r="C74" s="278" t="s">
        <v>695</v>
      </c>
      <c r="D74" s="229">
        <v>55</v>
      </c>
      <c r="E74" s="52"/>
      <c r="F74" s="47" t="str">
        <f t="shared" ref="F74:F76" si="19">IF(E74="-","Rate Only",IF(E74="","",ROUND($D74*E74,2)))</f>
        <v/>
      </c>
    </row>
    <row r="75" spans="1:6" x14ac:dyDescent="0.25">
      <c r="A75" s="230"/>
      <c r="B75" s="231"/>
      <c r="C75" s="278"/>
      <c r="D75" s="229"/>
      <c r="E75" s="52"/>
      <c r="F75" s="47" t="str">
        <f t="shared" si="19"/>
        <v/>
      </c>
    </row>
    <row r="76" spans="1:6" x14ac:dyDescent="0.25">
      <c r="A76" s="230" t="s">
        <v>838</v>
      </c>
      <c r="B76" s="231" t="s">
        <v>839</v>
      </c>
      <c r="C76" s="275"/>
      <c r="D76" s="274"/>
      <c r="E76" s="52"/>
      <c r="F76" s="47" t="str">
        <f t="shared" si="19"/>
        <v/>
      </c>
    </row>
    <row r="77" spans="1:6" x14ac:dyDescent="0.25">
      <c r="A77" s="257"/>
      <c r="B77" s="257"/>
      <c r="C77" s="275"/>
      <c r="D77" s="229"/>
      <c r="E77" s="6"/>
      <c r="F77" s="6"/>
    </row>
    <row r="78" spans="1:6" x14ac:dyDescent="0.25">
      <c r="A78" s="257"/>
      <c r="B78" s="231" t="s">
        <v>833</v>
      </c>
      <c r="C78" s="275"/>
      <c r="D78" s="229"/>
      <c r="E78" s="52"/>
      <c r="F78" s="47" t="str">
        <f t="shared" ref="F78:F79" si="20">IF(E78="-","Rate Only",IF(E78="","",ROUND($D78*E78,2)))</f>
        <v/>
      </c>
    </row>
    <row r="79" spans="1:6" x14ac:dyDescent="0.25">
      <c r="A79" s="257"/>
      <c r="B79" s="231" t="s">
        <v>938</v>
      </c>
      <c r="C79" s="275" t="s">
        <v>695</v>
      </c>
      <c r="D79" s="229">
        <v>35</v>
      </c>
      <c r="E79" s="52"/>
      <c r="F79" s="47" t="str">
        <f t="shared" si="20"/>
        <v/>
      </c>
    </row>
    <row r="80" spans="1:6" x14ac:dyDescent="0.25">
      <c r="A80" s="257"/>
      <c r="B80" s="257"/>
      <c r="C80" s="275"/>
      <c r="D80" s="229"/>
      <c r="E80" s="6"/>
      <c r="F80" s="6"/>
    </row>
    <row r="81" spans="1:6" ht="25.5" x14ac:dyDescent="0.25">
      <c r="A81" s="257">
        <v>62.06</v>
      </c>
      <c r="B81" s="231" t="s">
        <v>939</v>
      </c>
      <c r="C81" s="275" t="s">
        <v>695</v>
      </c>
      <c r="D81" s="229">
        <v>10</v>
      </c>
      <c r="E81" s="52"/>
      <c r="F81" s="47" t="str">
        <f t="shared" ref="F81" si="21">IF(E81="-","Rate Only",IF(E81="","",ROUND($D81*E81,2)))</f>
        <v/>
      </c>
    </row>
    <row r="82" spans="1:6" x14ac:dyDescent="0.25">
      <c r="A82" s="74"/>
      <c r="B82" s="33"/>
      <c r="C82" s="76"/>
      <c r="D82" s="76"/>
      <c r="E82" s="59"/>
      <c r="F82" s="59"/>
    </row>
    <row r="83" spans="1:6" x14ac:dyDescent="0.25">
      <c r="A83" s="77"/>
      <c r="B83" s="460" t="s">
        <v>33</v>
      </c>
      <c r="C83" s="461"/>
      <c r="D83" s="461"/>
      <c r="E83" s="462"/>
      <c r="F83" s="48" t="str">
        <f>IF(SUM(F45:F81)&gt;0,SUM(F45:F81)," ")</f>
        <v xml:space="preserve"> </v>
      </c>
    </row>
    <row r="84" spans="1:6" x14ac:dyDescent="0.25">
      <c r="A84" s="79"/>
      <c r="B84" s="35"/>
      <c r="C84" s="81"/>
      <c r="D84" s="81"/>
      <c r="E84" s="60"/>
      <c r="F84" s="60"/>
    </row>
    <row r="85" spans="1:6" x14ac:dyDescent="0.25">
      <c r="C85" s="85"/>
    </row>
    <row r="86" spans="1:6" x14ac:dyDescent="0.25">
      <c r="A86" s="16"/>
      <c r="B86" s="27"/>
      <c r="C86" s="1"/>
      <c r="D86" s="36"/>
      <c r="E86" s="3"/>
      <c r="F86" s="3"/>
    </row>
    <row r="87" spans="1:6" x14ac:dyDescent="0.25">
      <c r="A87" s="19" t="s">
        <v>0</v>
      </c>
      <c r="B87" s="28" t="s">
        <v>1</v>
      </c>
      <c r="C87" s="11" t="s">
        <v>2</v>
      </c>
      <c r="D87" s="13" t="s">
        <v>3</v>
      </c>
      <c r="E87" s="10" t="s">
        <v>4</v>
      </c>
      <c r="F87" s="10" t="s">
        <v>5</v>
      </c>
    </row>
    <row r="88" spans="1:6" x14ac:dyDescent="0.25">
      <c r="A88" s="18"/>
      <c r="B88" s="29"/>
      <c r="C88" s="7"/>
      <c r="D88" s="37"/>
      <c r="E88" s="9"/>
      <c r="F88" s="9"/>
    </row>
    <row r="89" spans="1:6" x14ac:dyDescent="0.25">
      <c r="A89" s="74"/>
      <c r="B89" s="64"/>
      <c r="C89" s="75"/>
      <c r="D89" s="76"/>
      <c r="E89" s="67"/>
      <c r="F89" s="67"/>
    </row>
    <row r="90" spans="1:6" x14ac:dyDescent="0.25">
      <c r="A90" s="77"/>
      <c r="B90" s="460" t="s">
        <v>34</v>
      </c>
      <c r="C90" s="461"/>
      <c r="D90" s="461"/>
      <c r="E90" s="462"/>
      <c r="F90" s="52" t="str">
        <f>F83</f>
        <v xml:space="preserve"> </v>
      </c>
    </row>
    <row r="91" spans="1:6" x14ac:dyDescent="0.25">
      <c r="A91" s="79"/>
      <c r="B91" s="70"/>
      <c r="C91" s="80"/>
      <c r="D91" s="81"/>
      <c r="E91" s="73"/>
      <c r="F91" s="73"/>
    </row>
    <row r="92" spans="1:6" x14ac:dyDescent="0.25">
      <c r="A92" s="335" t="s">
        <v>1288</v>
      </c>
      <c r="B92" s="386" t="s">
        <v>844</v>
      </c>
      <c r="C92" s="276"/>
      <c r="D92" s="229"/>
      <c r="E92" s="12"/>
      <c r="F92" s="6"/>
    </row>
    <row r="93" spans="1:6" x14ac:dyDescent="0.25">
      <c r="A93" s="277"/>
      <c r="B93" s="231"/>
      <c r="C93" s="231"/>
      <c r="D93" s="229"/>
      <c r="E93" s="15"/>
      <c r="F93" s="6"/>
    </row>
    <row r="94" spans="1:6" x14ac:dyDescent="0.25">
      <c r="A94" s="230">
        <v>63.01</v>
      </c>
      <c r="B94" s="231" t="s">
        <v>845</v>
      </c>
      <c r="C94" s="278"/>
      <c r="D94" s="229"/>
      <c r="E94" s="15"/>
      <c r="F94" s="6"/>
    </row>
    <row r="95" spans="1:6" x14ac:dyDescent="0.25">
      <c r="A95" s="230"/>
      <c r="B95" s="231"/>
      <c r="C95" s="278"/>
      <c r="D95" s="229"/>
      <c r="E95" s="52"/>
      <c r="F95" s="47" t="str">
        <f t="shared" ref="F95:F102" si="22">IF(E95="-","Rate Only",IF(E95="","",ROUND($D95*E95,2)))</f>
        <v/>
      </c>
    </row>
    <row r="96" spans="1:6" x14ac:dyDescent="0.25">
      <c r="A96" s="230"/>
      <c r="B96" s="231" t="s">
        <v>940</v>
      </c>
      <c r="C96" s="278"/>
      <c r="D96" s="229"/>
      <c r="E96" s="15"/>
      <c r="F96" s="47" t="str">
        <f t="shared" si="22"/>
        <v/>
      </c>
    </row>
    <row r="97" spans="1:6" x14ac:dyDescent="0.25">
      <c r="A97" s="230"/>
      <c r="B97" s="231" t="s">
        <v>847</v>
      </c>
      <c r="C97" s="278" t="s">
        <v>173</v>
      </c>
      <c r="D97" s="229">
        <v>0.5</v>
      </c>
      <c r="E97" s="52"/>
      <c r="F97" s="47" t="str">
        <f t="shared" si="22"/>
        <v/>
      </c>
    </row>
    <row r="98" spans="1:6" x14ac:dyDescent="0.25">
      <c r="A98" s="230"/>
      <c r="B98" s="231" t="s">
        <v>941</v>
      </c>
      <c r="C98" s="278" t="s">
        <v>173</v>
      </c>
      <c r="D98" s="229">
        <v>8</v>
      </c>
      <c r="E98" s="52"/>
      <c r="F98" s="47" t="str">
        <f t="shared" si="22"/>
        <v/>
      </c>
    </row>
    <row r="99" spans="1:6" x14ac:dyDescent="0.25">
      <c r="A99" s="230"/>
      <c r="B99" s="231"/>
      <c r="C99" s="278"/>
      <c r="D99" s="229"/>
      <c r="E99" s="102"/>
      <c r="F99" s="47" t="str">
        <f t="shared" si="22"/>
        <v/>
      </c>
    </row>
    <row r="100" spans="1:6" ht="25.5" x14ac:dyDescent="0.25">
      <c r="A100" s="230"/>
      <c r="B100" s="231" t="s">
        <v>1205</v>
      </c>
      <c r="C100" s="278"/>
      <c r="D100" s="229"/>
      <c r="E100" s="102"/>
      <c r="F100" s="47" t="str">
        <f t="shared" si="22"/>
        <v/>
      </c>
    </row>
    <row r="101" spans="1:6" x14ac:dyDescent="0.25">
      <c r="A101" s="230"/>
      <c r="B101" s="231" t="s">
        <v>847</v>
      </c>
      <c r="C101" s="278" t="s">
        <v>173</v>
      </c>
      <c r="D101" s="229">
        <v>0.1</v>
      </c>
      <c r="E101" s="52"/>
      <c r="F101" s="47" t="str">
        <f t="shared" si="22"/>
        <v/>
      </c>
    </row>
    <row r="102" spans="1:6" x14ac:dyDescent="0.25">
      <c r="A102" s="230"/>
      <c r="B102" s="231" t="s">
        <v>941</v>
      </c>
      <c r="C102" s="278" t="s">
        <v>173</v>
      </c>
      <c r="D102" s="229">
        <v>1</v>
      </c>
      <c r="E102" s="52"/>
      <c r="F102" s="47" t="str">
        <f t="shared" si="22"/>
        <v/>
      </c>
    </row>
    <row r="103" spans="1:6" x14ac:dyDescent="0.25">
      <c r="A103" s="230"/>
      <c r="B103" s="231"/>
      <c r="C103" s="278"/>
      <c r="D103" s="229"/>
      <c r="E103" s="6"/>
      <c r="F103" s="6"/>
    </row>
    <row r="104" spans="1:6" x14ac:dyDescent="0.25">
      <c r="A104" s="230" t="s">
        <v>946</v>
      </c>
      <c r="B104" s="231" t="s">
        <v>947</v>
      </c>
      <c r="C104" s="278"/>
      <c r="D104" s="229"/>
      <c r="E104" s="52"/>
      <c r="F104" s="47" t="str">
        <f t="shared" ref="F104:F110" si="23">IF(E104="-","Rate Only",IF(E104="","",ROUND($D104*E104,2)))</f>
        <v/>
      </c>
    </row>
    <row r="105" spans="1:6" x14ac:dyDescent="0.25">
      <c r="A105" s="230"/>
      <c r="B105" s="231"/>
      <c r="C105" s="278"/>
      <c r="D105" s="229"/>
      <c r="E105" s="52"/>
      <c r="F105" s="47" t="str">
        <f t="shared" si="23"/>
        <v/>
      </c>
    </row>
    <row r="106" spans="1:6" ht="38.25" x14ac:dyDescent="0.25">
      <c r="A106" s="230"/>
      <c r="B106" s="231" t="s">
        <v>977</v>
      </c>
      <c r="C106" s="278" t="s">
        <v>361</v>
      </c>
      <c r="D106" s="229">
        <v>20</v>
      </c>
      <c r="E106" s="52"/>
      <c r="F106" s="47" t="str">
        <f t="shared" si="23"/>
        <v/>
      </c>
    </row>
    <row r="107" spans="1:6" x14ac:dyDescent="0.25">
      <c r="A107" s="234"/>
      <c r="B107" s="232"/>
      <c r="C107" s="239"/>
      <c r="D107" s="236"/>
      <c r="E107" s="102"/>
      <c r="F107" s="47" t="str">
        <f t="shared" si="23"/>
        <v/>
      </c>
    </row>
    <row r="108" spans="1:6" x14ac:dyDescent="0.25">
      <c r="A108" s="337" t="s">
        <v>1289</v>
      </c>
      <c r="B108" s="332" t="s">
        <v>858</v>
      </c>
      <c r="C108" s="228"/>
      <c r="D108" s="229"/>
      <c r="E108" s="52"/>
      <c r="F108" s="47" t="str">
        <f t="shared" si="23"/>
        <v/>
      </c>
    </row>
    <row r="109" spans="1:6" x14ac:dyDescent="0.25">
      <c r="A109" s="287"/>
      <c r="B109" s="227"/>
      <c r="C109" s="228"/>
      <c r="D109" s="229"/>
      <c r="E109" s="52"/>
      <c r="F109" s="47" t="str">
        <f t="shared" si="23"/>
        <v/>
      </c>
    </row>
    <row r="110" spans="1:6" x14ac:dyDescent="0.25">
      <c r="A110" s="230" t="s">
        <v>859</v>
      </c>
      <c r="B110" s="230" t="s">
        <v>860</v>
      </c>
      <c r="C110" s="288"/>
      <c r="D110" s="229"/>
      <c r="E110" s="6"/>
      <c r="F110" s="47" t="str">
        <f t="shared" si="23"/>
        <v/>
      </c>
    </row>
    <row r="111" spans="1:6" x14ac:dyDescent="0.25">
      <c r="A111" s="230"/>
      <c r="B111" s="230"/>
      <c r="C111" s="288"/>
      <c r="D111" s="229"/>
      <c r="E111" s="6"/>
      <c r="F111" s="6"/>
    </row>
    <row r="112" spans="1:6" x14ac:dyDescent="0.25">
      <c r="A112" s="230"/>
      <c r="B112" s="234" t="s">
        <v>861</v>
      </c>
      <c r="C112" s="288"/>
      <c r="D112" s="229"/>
      <c r="E112" s="52"/>
      <c r="F112" s="6"/>
    </row>
    <row r="113" spans="1:6" x14ac:dyDescent="0.25">
      <c r="A113" s="230"/>
      <c r="B113" s="230"/>
      <c r="C113" s="288"/>
      <c r="D113" s="229"/>
      <c r="E113" s="52"/>
      <c r="F113" s="47" t="str">
        <f t="shared" ref="F113:F115" si="24">IF(E113="-","Rate Only",IF(E113="","",ROUND($D113*E113,2)))</f>
        <v/>
      </c>
    </row>
    <row r="114" spans="1:6" x14ac:dyDescent="0.25">
      <c r="A114" s="230"/>
      <c r="B114" s="234" t="s">
        <v>949</v>
      </c>
      <c r="C114" s="288" t="s">
        <v>925</v>
      </c>
      <c r="D114" s="229">
        <v>100</v>
      </c>
      <c r="E114" s="52"/>
      <c r="F114" s="47" t="str">
        <f t="shared" si="24"/>
        <v/>
      </c>
    </row>
    <row r="115" spans="1:6" ht="25.5" x14ac:dyDescent="0.25">
      <c r="A115" s="230"/>
      <c r="B115" s="234" t="s">
        <v>1188</v>
      </c>
      <c r="C115" s="288" t="s">
        <v>925</v>
      </c>
      <c r="D115" s="229">
        <v>15</v>
      </c>
      <c r="E115" s="52"/>
      <c r="F115" s="47" t="str">
        <f t="shared" si="24"/>
        <v/>
      </c>
    </row>
    <row r="116" spans="1:6" x14ac:dyDescent="0.25">
      <c r="A116" s="232"/>
      <c r="B116" s="232"/>
      <c r="C116" s="235"/>
      <c r="D116" s="236"/>
      <c r="E116" s="52"/>
      <c r="F116" s="6"/>
    </row>
    <row r="117" spans="1:6" ht="25.5" x14ac:dyDescent="0.25">
      <c r="A117" s="232" t="s">
        <v>952</v>
      </c>
      <c r="B117" s="232" t="s">
        <v>953</v>
      </c>
      <c r="C117" s="239"/>
      <c r="D117" s="229"/>
      <c r="E117" s="52"/>
      <c r="F117" s="6"/>
    </row>
    <row r="118" spans="1:6" x14ac:dyDescent="0.25">
      <c r="A118" s="232"/>
      <c r="B118" s="232"/>
      <c r="C118" s="239"/>
      <c r="D118" s="229"/>
      <c r="E118" s="52"/>
      <c r="F118" s="6"/>
    </row>
    <row r="119" spans="1:6" ht="25.5" x14ac:dyDescent="0.25">
      <c r="A119" s="232"/>
      <c r="B119" s="232" t="s">
        <v>1312</v>
      </c>
      <c r="C119" s="252" t="s">
        <v>15</v>
      </c>
      <c r="D119" s="229">
        <v>2</v>
      </c>
      <c r="E119" s="52"/>
      <c r="F119" s="47" t="str">
        <f t="shared" ref="F119:F121" si="25">IF(E119="-","Rate Only",IF(E119="","",ROUND($D119*E119,2)))</f>
        <v/>
      </c>
    </row>
    <row r="120" spans="1:6" x14ac:dyDescent="0.25">
      <c r="A120" s="234"/>
      <c r="B120" s="232"/>
      <c r="C120" s="239"/>
      <c r="D120" s="236"/>
      <c r="E120" s="52"/>
      <c r="F120" s="47" t="str">
        <f t="shared" si="25"/>
        <v/>
      </c>
    </row>
    <row r="121" spans="1:6" ht="25.5" x14ac:dyDescent="0.25">
      <c r="A121" s="230">
        <v>64.03</v>
      </c>
      <c r="B121" s="230" t="s">
        <v>954</v>
      </c>
      <c r="C121" s="288"/>
      <c r="D121" s="229"/>
      <c r="E121" s="52"/>
      <c r="F121" s="47" t="str">
        <f t="shared" si="25"/>
        <v/>
      </c>
    </row>
    <row r="122" spans="1:6" x14ac:dyDescent="0.25">
      <c r="A122" s="230"/>
      <c r="B122" s="230"/>
      <c r="C122" s="288"/>
      <c r="D122" s="229"/>
      <c r="E122" s="52"/>
      <c r="F122" s="6"/>
    </row>
    <row r="123" spans="1:6" x14ac:dyDescent="0.25">
      <c r="A123" s="230"/>
      <c r="B123" s="232" t="s">
        <v>955</v>
      </c>
      <c r="C123" s="252" t="s">
        <v>15</v>
      </c>
      <c r="D123" s="229">
        <v>2</v>
      </c>
      <c r="E123" s="52"/>
      <c r="F123" s="47" t="str">
        <f t="shared" ref="F123" si="26">IF(E123="-","Rate Only",IF(E123="","",ROUND($D123*E123,2)))</f>
        <v/>
      </c>
    </row>
    <row r="124" spans="1:6" x14ac:dyDescent="0.25">
      <c r="A124" s="234"/>
      <c r="B124" s="232"/>
      <c r="C124" s="239"/>
      <c r="D124" s="236"/>
      <c r="E124" s="6"/>
      <c r="F124" s="6"/>
    </row>
    <row r="125" spans="1:6" x14ac:dyDescent="0.25">
      <c r="A125" s="234"/>
      <c r="B125" s="232"/>
      <c r="C125" s="239"/>
      <c r="D125" s="236"/>
      <c r="E125" s="6"/>
      <c r="F125" s="6"/>
    </row>
    <row r="126" spans="1:6" x14ac:dyDescent="0.25">
      <c r="A126" s="234"/>
      <c r="B126" s="232"/>
      <c r="C126" s="239"/>
      <c r="D126" s="236"/>
      <c r="E126" s="52"/>
      <c r="F126" s="47" t="str">
        <f t="shared" ref="F126:F127" si="27">IF(E126="-","Rate Only",IF(E126="","",ROUND($D126*E126,2)))</f>
        <v/>
      </c>
    </row>
    <row r="127" spans="1:6" x14ac:dyDescent="0.25">
      <c r="A127" s="234"/>
      <c r="B127" s="232"/>
      <c r="C127" s="239"/>
      <c r="D127" s="236"/>
      <c r="E127" s="52"/>
      <c r="F127" s="47" t="str">
        <f t="shared" si="27"/>
        <v/>
      </c>
    </row>
    <row r="128" spans="1:6" x14ac:dyDescent="0.25">
      <c r="A128" s="74"/>
      <c r="B128" s="33"/>
      <c r="C128" s="76"/>
      <c r="D128" s="76"/>
      <c r="E128" s="59"/>
      <c r="F128" s="59"/>
    </row>
    <row r="129" spans="1:6" x14ac:dyDescent="0.25">
      <c r="A129" s="77"/>
      <c r="B129" s="460" t="s">
        <v>33</v>
      </c>
      <c r="C129" s="461"/>
      <c r="D129" s="461"/>
      <c r="E129" s="462"/>
      <c r="F129" s="48" t="str">
        <f>IF(SUM(F89:F127)&gt;0,SUM(F89:F127)," ")</f>
        <v xml:space="preserve"> </v>
      </c>
    </row>
    <row r="130" spans="1:6" x14ac:dyDescent="0.25">
      <c r="A130" s="79"/>
      <c r="B130" s="35"/>
      <c r="C130" s="81"/>
      <c r="D130" s="81"/>
      <c r="E130" s="60"/>
      <c r="F130" s="60"/>
    </row>
    <row r="131" spans="1:6" x14ac:dyDescent="0.25">
      <c r="C131" s="85"/>
    </row>
    <row r="132" spans="1:6" x14ac:dyDescent="0.25">
      <c r="A132" s="16"/>
      <c r="B132" s="27"/>
      <c r="C132" s="1"/>
      <c r="D132" s="36"/>
      <c r="E132" s="3"/>
      <c r="F132" s="3"/>
    </row>
    <row r="133" spans="1:6" x14ac:dyDescent="0.25">
      <c r="A133" s="19" t="s">
        <v>0</v>
      </c>
      <c r="B133" s="28" t="s">
        <v>1</v>
      </c>
      <c r="C133" s="11" t="s">
        <v>2</v>
      </c>
      <c r="D133" s="13" t="s">
        <v>3</v>
      </c>
      <c r="E133" s="10" t="s">
        <v>4</v>
      </c>
      <c r="F133" s="10" t="s">
        <v>5</v>
      </c>
    </row>
    <row r="134" spans="1:6" x14ac:dyDescent="0.25">
      <c r="A134" s="18"/>
      <c r="B134" s="29"/>
      <c r="C134" s="7"/>
      <c r="D134" s="37"/>
      <c r="E134" s="9"/>
      <c r="F134" s="9"/>
    </row>
    <row r="135" spans="1:6" x14ac:dyDescent="0.25">
      <c r="A135" s="74"/>
      <c r="B135" s="64"/>
      <c r="C135" s="75"/>
      <c r="D135" s="76"/>
      <c r="E135" s="67"/>
      <c r="F135" s="67"/>
    </row>
    <row r="136" spans="1:6" x14ac:dyDescent="0.25">
      <c r="A136" s="77"/>
      <c r="B136" s="460" t="s">
        <v>34</v>
      </c>
      <c r="C136" s="461"/>
      <c r="D136" s="461"/>
      <c r="E136" s="462"/>
      <c r="F136" s="52" t="str">
        <f>F129</f>
        <v xml:space="preserve"> </v>
      </c>
    </row>
    <row r="137" spans="1:6" x14ac:dyDescent="0.25">
      <c r="A137" s="79"/>
      <c r="B137" s="70"/>
      <c r="C137" s="80"/>
      <c r="D137" s="81"/>
      <c r="E137" s="73"/>
      <c r="F137" s="73"/>
    </row>
    <row r="138" spans="1:6" x14ac:dyDescent="0.25">
      <c r="A138" s="230" t="s">
        <v>956</v>
      </c>
      <c r="B138" s="230" t="s">
        <v>869</v>
      </c>
      <c r="C138" s="288"/>
      <c r="D138" s="229"/>
      <c r="E138" s="12"/>
      <c r="F138" s="6"/>
    </row>
    <row r="139" spans="1:6" x14ac:dyDescent="0.25">
      <c r="A139" s="230"/>
      <c r="B139" s="230"/>
      <c r="C139" s="288"/>
      <c r="D139" s="229"/>
      <c r="E139" s="15"/>
      <c r="F139" s="6"/>
    </row>
    <row r="140" spans="1:6" ht="25.5" x14ac:dyDescent="0.25">
      <c r="A140" s="230"/>
      <c r="B140" s="230" t="s">
        <v>1206</v>
      </c>
      <c r="C140" s="228" t="s">
        <v>961</v>
      </c>
      <c r="D140" s="229">
        <v>10</v>
      </c>
      <c r="E140" s="52"/>
      <c r="F140" s="47" t="str">
        <f t="shared" ref="F140:F141" si="28">IF(E140="-","Rate Only",IF(E140="","",ROUND($D140*E140,2)))</f>
        <v/>
      </c>
    </row>
    <row r="141" spans="1:6" x14ac:dyDescent="0.25">
      <c r="A141" s="230"/>
      <c r="B141" s="230"/>
      <c r="C141" s="275"/>
      <c r="D141" s="391"/>
      <c r="E141" s="15"/>
      <c r="F141" s="47" t="str">
        <f t="shared" si="28"/>
        <v/>
      </c>
    </row>
    <row r="142" spans="1:6" x14ac:dyDescent="0.25">
      <c r="A142" s="230" t="s">
        <v>872</v>
      </c>
      <c r="B142" s="230" t="s">
        <v>873</v>
      </c>
      <c r="C142" s="275"/>
      <c r="D142" s="391"/>
      <c r="E142" s="15"/>
      <c r="F142" s="6"/>
    </row>
    <row r="143" spans="1:6" x14ac:dyDescent="0.25">
      <c r="A143" s="257"/>
      <c r="B143" s="257"/>
      <c r="C143" s="252"/>
      <c r="D143" s="252"/>
      <c r="E143" s="15"/>
      <c r="F143" s="6"/>
    </row>
    <row r="144" spans="1:6" x14ac:dyDescent="0.25">
      <c r="A144" s="257"/>
      <c r="B144" s="232" t="s">
        <v>959</v>
      </c>
      <c r="C144" s="252"/>
      <c r="D144" s="229"/>
      <c r="E144" s="52"/>
      <c r="F144" s="47" t="str">
        <f t="shared" ref="F144" si="29">IF(E144="-","Rate Only",IF(E144="","",ROUND($D144*E144,2)))</f>
        <v/>
      </c>
    </row>
    <row r="145" spans="1:6" x14ac:dyDescent="0.25">
      <c r="A145" s="257"/>
      <c r="B145" s="232"/>
      <c r="C145" s="252"/>
      <c r="D145" s="229"/>
      <c r="E145" s="52"/>
      <c r="F145" s="6"/>
    </row>
    <row r="146" spans="1:6" ht="38.25" x14ac:dyDescent="0.25">
      <c r="A146" s="257"/>
      <c r="B146" s="232" t="s">
        <v>960</v>
      </c>
      <c r="C146" s="252" t="s">
        <v>695</v>
      </c>
      <c r="D146" s="229">
        <v>120</v>
      </c>
      <c r="E146" s="52"/>
      <c r="F146" s="47" t="str">
        <f t="shared" ref="F146" si="30">IF(E146="-","Rate Only",IF(E146="","",ROUND($D146*E146,2)))</f>
        <v/>
      </c>
    </row>
    <row r="147" spans="1:6" x14ac:dyDescent="0.25">
      <c r="A147" s="257"/>
      <c r="B147" s="232"/>
      <c r="C147" s="252"/>
      <c r="D147" s="229"/>
      <c r="E147" s="6"/>
      <c r="F147" s="6"/>
    </row>
    <row r="148" spans="1:6" ht="25.5" x14ac:dyDescent="0.25">
      <c r="A148" s="230" t="s">
        <v>880</v>
      </c>
      <c r="B148" s="230" t="s">
        <v>881</v>
      </c>
      <c r="C148" s="252" t="s">
        <v>882</v>
      </c>
      <c r="D148" s="229">
        <v>1</v>
      </c>
      <c r="E148" s="52"/>
      <c r="F148" s="47" t="str">
        <f t="shared" ref="F148" si="31">IF(E148="-","Rate Only",IF(E148="","",ROUND($D148*E148,2)))</f>
        <v/>
      </c>
    </row>
    <row r="149" spans="1:6" x14ac:dyDescent="0.25">
      <c r="A149" s="232"/>
      <c r="B149" s="232"/>
      <c r="C149" s="239"/>
      <c r="D149" s="236"/>
      <c r="E149" s="52"/>
      <c r="F149" s="47" t="str">
        <f>IF(E149="-","Rate Only",IF(E149="","",ROUND($D149*E149,2)))</f>
        <v/>
      </c>
    </row>
    <row r="150" spans="1:6" ht="51" x14ac:dyDescent="0.25">
      <c r="A150" s="335" t="s">
        <v>1290</v>
      </c>
      <c r="B150" s="339" t="s">
        <v>883</v>
      </c>
      <c r="C150" s="290"/>
      <c r="D150" s="292"/>
      <c r="E150" s="6"/>
      <c r="F150" s="6"/>
    </row>
    <row r="151" spans="1:6" x14ac:dyDescent="0.25">
      <c r="A151" s="277"/>
      <c r="B151" s="230"/>
      <c r="C151" s="230"/>
      <c r="D151" s="229"/>
      <c r="E151" s="6"/>
      <c r="F151" s="6"/>
    </row>
    <row r="152" spans="1:6" x14ac:dyDescent="0.25">
      <c r="A152" s="230" t="s">
        <v>964</v>
      </c>
      <c r="B152" s="234" t="s">
        <v>965</v>
      </c>
      <c r="C152" s="252"/>
      <c r="D152" s="236"/>
      <c r="E152" s="52"/>
      <c r="F152" s="47" t="str">
        <f t="shared" ref="F152:F162" si="32">IF(E152="-","Rate Only",IF(E152="","",ROUND($D152*E152,2)))</f>
        <v/>
      </c>
    </row>
    <row r="153" spans="1:6" x14ac:dyDescent="0.25">
      <c r="A153" s="230"/>
      <c r="B153" s="234"/>
      <c r="C153" s="252"/>
      <c r="D153" s="236"/>
      <c r="E153" s="52"/>
      <c r="F153" s="47" t="str">
        <f t="shared" si="32"/>
        <v/>
      </c>
    </row>
    <row r="154" spans="1:6" x14ac:dyDescent="0.25">
      <c r="A154" s="230"/>
      <c r="B154" s="234" t="s">
        <v>966</v>
      </c>
      <c r="C154" s="252" t="s">
        <v>122</v>
      </c>
      <c r="D154" s="229">
        <v>20</v>
      </c>
      <c r="E154" s="52"/>
      <c r="F154" s="47" t="str">
        <f t="shared" si="32"/>
        <v/>
      </c>
    </row>
    <row r="155" spans="1:6" x14ac:dyDescent="0.25">
      <c r="A155" s="230"/>
      <c r="B155" s="234"/>
      <c r="C155" s="288"/>
      <c r="D155" s="229"/>
      <c r="E155" s="52"/>
      <c r="F155" s="47" t="str">
        <f t="shared" si="32"/>
        <v/>
      </c>
    </row>
    <row r="156" spans="1:6" x14ac:dyDescent="0.25">
      <c r="A156" s="230">
        <v>66.209999999999994</v>
      </c>
      <c r="B156" s="234" t="s">
        <v>900</v>
      </c>
      <c r="C156" s="288"/>
      <c r="D156" s="229"/>
      <c r="E156" s="52"/>
      <c r="F156" s="47" t="str">
        <f t="shared" si="32"/>
        <v/>
      </c>
    </row>
    <row r="157" spans="1:6" x14ac:dyDescent="0.25">
      <c r="A157" s="230"/>
      <c r="B157" s="291"/>
      <c r="C157" s="288"/>
      <c r="D157" s="229"/>
      <c r="E157" s="52"/>
      <c r="F157" s="47" t="str">
        <f t="shared" si="32"/>
        <v/>
      </c>
    </row>
    <row r="158" spans="1:6" ht="51" x14ac:dyDescent="0.25">
      <c r="A158" s="230"/>
      <c r="B158" s="230" t="s">
        <v>970</v>
      </c>
      <c r="C158" s="288" t="s">
        <v>972</v>
      </c>
      <c r="D158" s="229">
        <v>100</v>
      </c>
      <c r="E158" s="52"/>
      <c r="F158" s="47" t="str">
        <f t="shared" si="32"/>
        <v/>
      </c>
    </row>
    <row r="159" spans="1:6" x14ac:dyDescent="0.25">
      <c r="A159" s="230"/>
      <c r="B159" s="289"/>
      <c r="C159" s="288"/>
      <c r="D159" s="229"/>
      <c r="E159" s="52"/>
      <c r="F159" s="47" t="str">
        <f t="shared" si="32"/>
        <v/>
      </c>
    </row>
    <row r="160" spans="1:6" x14ac:dyDescent="0.25">
      <c r="A160" s="230" t="s">
        <v>905</v>
      </c>
      <c r="B160" s="293" t="s">
        <v>906</v>
      </c>
      <c r="C160" s="288"/>
      <c r="D160" s="229"/>
      <c r="E160" s="52"/>
      <c r="F160" s="47" t="str">
        <f t="shared" si="32"/>
        <v/>
      </c>
    </row>
    <row r="161" spans="1:6" x14ac:dyDescent="0.25">
      <c r="A161" s="230"/>
      <c r="B161" s="293"/>
      <c r="C161" s="288"/>
      <c r="D161" s="229"/>
      <c r="E161" s="52"/>
      <c r="F161" s="47" t="str">
        <f t="shared" si="32"/>
        <v/>
      </c>
    </row>
    <row r="162" spans="1:6" ht="25.5" x14ac:dyDescent="0.25">
      <c r="A162" s="230"/>
      <c r="B162" s="113" t="s">
        <v>971</v>
      </c>
      <c r="C162" s="288" t="s">
        <v>122</v>
      </c>
      <c r="D162" s="229">
        <v>80</v>
      </c>
      <c r="E162" s="52"/>
      <c r="F162" s="47" t="str">
        <f t="shared" si="32"/>
        <v/>
      </c>
    </row>
    <row r="163" spans="1:6" x14ac:dyDescent="0.25">
      <c r="A163" s="232"/>
      <c r="B163" s="232"/>
      <c r="C163" s="250"/>
      <c r="D163" s="236"/>
      <c r="E163" s="6"/>
      <c r="F163" s="6"/>
    </row>
    <row r="164" spans="1:6" ht="38.25" x14ac:dyDescent="0.25">
      <c r="A164" s="253" t="s">
        <v>908</v>
      </c>
      <c r="B164" s="253" t="s">
        <v>973</v>
      </c>
      <c r="C164" s="288" t="s">
        <v>122</v>
      </c>
      <c r="D164" s="229">
        <v>50</v>
      </c>
      <c r="E164" s="52"/>
      <c r="F164" s="47" t="str">
        <f t="shared" ref="F164:F166" si="33">IF(E164="-","Rate Only",IF(E164="","",ROUND($D164*E164,2)))</f>
        <v/>
      </c>
    </row>
    <row r="165" spans="1:6" x14ac:dyDescent="0.25">
      <c r="A165" s="230"/>
      <c r="B165" s="293"/>
      <c r="C165" s="288"/>
      <c r="D165" s="229"/>
      <c r="E165" s="52"/>
      <c r="F165" s="47" t="str">
        <f t="shared" si="33"/>
        <v/>
      </c>
    </row>
    <row r="166" spans="1:6" ht="25.5" x14ac:dyDescent="0.25">
      <c r="A166" s="230" t="s">
        <v>974</v>
      </c>
      <c r="B166" s="293" t="s">
        <v>975</v>
      </c>
      <c r="C166" s="288" t="s">
        <v>122</v>
      </c>
      <c r="D166" s="229">
        <v>20</v>
      </c>
      <c r="E166" s="52"/>
      <c r="F166" s="47" t="str">
        <f t="shared" si="33"/>
        <v/>
      </c>
    </row>
    <row r="167" spans="1:6" x14ac:dyDescent="0.25">
      <c r="A167" s="74"/>
      <c r="B167" s="33"/>
      <c r="C167" s="76"/>
      <c r="D167" s="76"/>
      <c r="E167" s="59"/>
      <c r="F167" s="59"/>
    </row>
    <row r="168" spans="1:6" x14ac:dyDescent="0.25">
      <c r="A168" s="77"/>
      <c r="B168" s="460" t="s">
        <v>33</v>
      </c>
      <c r="C168" s="461"/>
      <c r="D168" s="461"/>
      <c r="E168" s="462"/>
      <c r="F168" s="48" t="str">
        <f>IF(SUM(F135:F166)&gt;0,SUM(F135:F166)," ")</f>
        <v xml:space="preserve"> </v>
      </c>
    </row>
    <row r="169" spans="1:6" x14ac:dyDescent="0.25">
      <c r="A169" s="79"/>
      <c r="B169" s="35"/>
      <c r="C169" s="81"/>
      <c r="D169" s="81"/>
      <c r="E169" s="60"/>
      <c r="F169" s="60"/>
    </row>
    <row r="170" spans="1:6" x14ac:dyDescent="0.25">
      <c r="C170" s="85"/>
    </row>
    <row r="171" spans="1:6" x14ac:dyDescent="0.25">
      <c r="A171" s="16"/>
      <c r="B171" s="27"/>
      <c r="C171" s="1"/>
      <c r="D171" s="36"/>
      <c r="E171" s="3"/>
      <c r="F171" s="3"/>
    </row>
    <row r="172" spans="1:6" x14ac:dyDescent="0.25">
      <c r="A172" s="19" t="s">
        <v>0</v>
      </c>
      <c r="B172" s="28" t="s">
        <v>1</v>
      </c>
      <c r="C172" s="11" t="s">
        <v>2</v>
      </c>
      <c r="D172" s="13" t="s">
        <v>3</v>
      </c>
      <c r="E172" s="10" t="s">
        <v>4</v>
      </c>
      <c r="F172" s="10" t="s">
        <v>5</v>
      </c>
    </row>
    <row r="173" spans="1:6" x14ac:dyDescent="0.25">
      <c r="A173" s="18"/>
      <c r="B173" s="29"/>
      <c r="C173" s="7"/>
      <c r="D173" s="37"/>
      <c r="E173" s="9"/>
      <c r="F173" s="9"/>
    </row>
    <row r="174" spans="1:6" x14ac:dyDescent="0.25">
      <c r="A174" s="74"/>
      <c r="B174" s="64"/>
      <c r="C174" s="75"/>
      <c r="D174" s="76"/>
      <c r="E174" s="67"/>
      <c r="F174" s="67"/>
    </row>
    <row r="175" spans="1:6" x14ac:dyDescent="0.25">
      <c r="A175" s="77"/>
      <c r="B175" s="460" t="s">
        <v>34</v>
      </c>
      <c r="C175" s="461"/>
      <c r="D175" s="461"/>
      <c r="E175" s="462"/>
      <c r="F175" s="52" t="str">
        <f>F168</f>
        <v xml:space="preserve"> </v>
      </c>
    </row>
    <row r="176" spans="1:6" x14ac:dyDescent="0.25">
      <c r="A176" s="79"/>
      <c r="B176" s="70"/>
      <c r="C176" s="80"/>
      <c r="D176" s="81"/>
      <c r="E176" s="73"/>
      <c r="F176" s="73"/>
    </row>
    <row r="177" spans="1:6" ht="25.5" x14ac:dyDescent="0.25">
      <c r="A177" s="350" t="s">
        <v>544</v>
      </c>
      <c r="B177" s="351" t="s">
        <v>911</v>
      </c>
      <c r="C177" s="228"/>
      <c r="D177" s="229"/>
      <c r="E177" s="12"/>
      <c r="F177" s="6"/>
    </row>
    <row r="178" spans="1:6" x14ac:dyDescent="0.25">
      <c r="A178" s="300"/>
      <c r="B178" s="297"/>
      <c r="C178" s="228"/>
      <c r="D178" s="229"/>
      <c r="E178" s="15"/>
      <c r="F178" s="6"/>
    </row>
    <row r="179" spans="1:6" ht="25.5" x14ac:dyDescent="0.25">
      <c r="A179" s="234" t="s">
        <v>912</v>
      </c>
      <c r="B179" s="234" t="s">
        <v>976</v>
      </c>
      <c r="C179" s="275"/>
      <c r="D179" s="274"/>
      <c r="E179" s="52"/>
      <c r="F179" s="47" t="str">
        <f t="shared" ref="F179" si="34">IF(E179="-","Rate Only",IF(E179="","",ROUND($D179*E179,2)))</f>
        <v/>
      </c>
    </row>
    <row r="180" spans="1:6" x14ac:dyDescent="0.25">
      <c r="A180" s="257"/>
      <c r="B180" s="257"/>
      <c r="C180" s="275"/>
      <c r="D180" s="274"/>
      <c r="E180" s="6"/>
      <c r="F180" s="6"/>
    </row>
    <row r="181" spans="1:6" ht="25.5" x14ac:dyDescent="0.25">
      <c r="A181" s="257"/>
      <c r="B181" s="234" t="s">
        <v>1314</v>
      </c>
      <c r="C181" s="234"/>
      <c r="D181" s="234"/>
      <c r="E181" s="6"/>
      <c r="F181" s="6"/>
    </row>
    <row r="182" spans="1:6" x14ac:dyDescent="0.25">
      <c r="A182" s="257"/>
      <c r="B182" s="234"/>
      <c r="C182" s="264"/>
      <c r="D182" s="264"/>
      <c r="E182" s="6"/>
      <c r="F182" s="6"/>
    </row>
    <row r="183" spans="1:6" ht="25.5" x14ac:dyDescent="0.25">
      <c r="A183" s="257"/>
      <c r="B183" s="234" t="s">
        <v>915</v>
      </c>
      <c r="C183" s="264" t="s">
        <v>17</v>
      </c>
      <c r="D183" s="264">
        <v>1</v>
      </c>
      <c r="E183" s="52"/>
      <c r="F183" s="47" t="str">
        <f t="shared" ref="F183" si="35">IF(E183="-","Rate Only",IF(E183="","",ROUND($D183*E183,2)))</f>
        <v/>
      </c>
    </row>
    <row r="184" spans="1:6" x14ac:dyDescent="0.25">
      <c r="A184" s="257"/>
      <c r="B184" s="234"/>
      <c r="C184" s="264"/>
      <c r="D184" s="264"/>
      <c r="E184" s="52"/>
      <c r="F184" s="6"/>
    </row>
    <row r="185" spans="1:6" ht="25.5" x14ac:dyDescent="0.25">
      <c r="A185" s="257"/>
      <c r="B185" s="234" t="s">
        <v>917</v>
      </c>
      <c r="C185" s="264" t="s">
        <v>17</v>
      </c>
      <c r="D185" s="264">
        <v>1</v>
      </c>
      <c r="E185" s="52"/>
      <c r="F185" s="47" t="str">
        <f t="shared" ref="F185" si="36">IF(E185="-","Rate Only",IF(E185="","",ROUND($D185*E185,2)))</f>
        <v/>
      </c>
    </row>
    <row r="186" spans="1:6" x14ac:dyDescent="0.25">
      <c r="A186" s="257"/>
      <c r="B186" s="234"/>
      <c r="C186" s="264"/>
      <c r="D186" s="264"/>
      <c r="E186" s="6"/>
      <c r="F186" s="6"/>
    </row>
    <row r="187" spans="1:6" ht="25.5" x14ac:dyDescent="0.25">
      <c r="A187" s="257"/>
      <c r="B187" s="234" t="s">
        <v>918</v>
      </c>
      <c r="C187" s="264" t="s">
        <v>17</v>
      </c>
      <c r="D187" s="264">
        <v>1</v>
      </c>
      <c r="E187" s="52"/>
      <c r="F187" s="47" t="str">
        <f t="shared" ref="F187" si="37">IF(E187="-","Rate Only",IF(E187="","",ROUND($D187*E187,2)))</f>
        <v/>
      </c>
    </row>
    <row r="188" spans="1:6" x14ac:dyDescent="0.25">
      <c r="A188" s="257"/>
      <c r="B188" s="234"/>
      <c r="C188" s="264"/>
      <c r="D188" s="264"/>
      <c r="E188" s="6"/>
      <c r="F188" s="6"/>
    </row>
    <row r="189" spans="1:6" ht="25.5" x14ac:dyDescent="0.25">
      <c r="A189" s="257"/>
      <c r="B189" s="234" t="s">
        <v>919</v>
      </c>
      <c r="C189" s="264" t="s">
        <v>17</v>
      </c>
      <c r="D189" s="264">
        <v>1</v>
      </c>
      <c r="E189" s="52"/>
      <c r="F189" s="47" t="str">
        <f t="shared" ref="F189" si="38">IF(E189="-","Rate Only",IF(E189="","",ROUND($D189*E189,2)))</f>
        <v/>
      </c>
    </row>
    <row r="190" spans="1:6" x14ac:dyDescent="0.25">
      <c r="A190" s="257"/>
      <c r="B190" s="234"/>
      <c r="C190" s="264"/>
      <c r="D190" s="264"/>
      <c r="E190" s="6"/>
      <c r="F190" s="6"/>
    </row>
    <row r="191" spans="1:6" ht="25.5" x14ac:dyDescent="0.25">
      <c r="A191" s="257"/>
      <c r="B191" s="234" t="s">
        <v>920</v>
      </c>
      <c r="C191" s="264" t="s">
        <v>17</v>
      </c>
      <c r="D191" s="264">
        <v>1</v>
      </c>
      <c r="E191" s="52"/>
      <c r="F191" s="47" t="str">
        <f t="shared" ref="F191" si="39">IF(E191="-","Rate Only",IF(E191="","",ROUND($D191*E191,2)))</f>
        <v/>
      </c>
    </row>
    <row r="192" spans="1:6" x14ac:dyDescent="0.25">
      <c r="A192" s="298"/>
      <c r="B192" s="227"/>
      <c r="C192" s="250"/>
      <c r="D192" s="299"/>
      <c r="E192" s="6"/>
      <c r="F192" s="6"/>
    </row>
    <row r="193" spans="1:6" ht="25.5" x14ac:dyDescent="0.25">
      <c r="A193" s="234" t="s">
        <v>723</v>
      </c>
      <c r="B193" s="234" t="s">
        <v>724</v>
      </c>
      <c r="C193" s="264" t="s">
        <v>17</v>
      </c>
      <c r="D193" s="264">
        <v>1</v>
      </c>
      <c r="E193" s="52"/>
      <c r="F193" s="47" t="str">
        <f t="shared" ref="F193" si="40">IF(E193="-","Rate Only",IF(E193="","",ROUND($D193*E193,2)))</f>
        <v/>
      </c>
    </row>
    <row r="194" spans="1:6" x14ac:dyDescent="0.25">
      <c r="A194" s="232"/>
      <c r="B194" s="232"/>
      <c r="C194" s="239"/>
      <c r="D194" s="236"/>
      <c r="E194" s="6"/>
      <c r="F194" s="6"/>
    </row>
    <row r="195" spans="1:6" x14ac:dyDescent="0.25">
      <c r="A195" s="234"/>
      <c r="B195" s="234"/>
      <c r="C195" s="239"/>
      <c r="D195" s="236"/>
      <c r="E195" s="52"/>
      <c r="F195" s="47" t="str">
        <f t="shared" ref="F195:F205" si="41">IF(E195="-","Rate Only",IF(E195="","",ROUND($D195*E195,2)))</f>
        <v/>
      </c>
    </row>
    <row r="196" spans="1:6" x14ac:dyDescent="0.25">
      <c r="A196" s="234"/>
      <c r="B196" s="232"/>
      <c r="C196" s="239"/>
      <c r="D196" s="236"/>
      <c r="E196" s="6"/>
      <c r="F196" s="47" t="str">
        <f t="shared" si="41"/>
        <v/>
      </c>
    </row>
    <row r="197" spans="1:6" x14ac:dyDescent="0.25">
      <c r="A197" s="234"/>
      <c r="B197" s="232"/>
      <c r="C197" s="239"/>
      <c r="D197" s="236"/>
      <c r="E197" s="52"/>
      <c r="F197" s="47" t="str">
        <f t="shared" si="41"/>
        <v/>
      </c>
    </row>
    <row r="198" spans="1:6" x14ac:dyDescent="0.25">
      <c r="A198" s="234"/>
      <c r="B198" s="232"/>
      <c r="C198" s="239"/>
      <c r="D198" s="236"/>
      <c r="E198" s="6"/>
      <c r="F198" s="47" t="str">
        <f t="shared" si="41"/>
        <v/>
      </c>
    </row>
    <row r="199" spans="1:6" x14ac:dyDescent="0.25">
      <c r="A199" s="234"/>
      <c r="B199" s="232"/>
      <c r="C199" s="235"/>
      <c r="D199" s="236"/>
      <c r="E199" s="52"/>
      <c r="F199" s="47" t="str">
        <f t="shared" si="41"/>
        <v/>
      </c>
    </row>
    <row r="200" spans="1:6" x14ac:dyDescent="0.25">
      <c r="A200" s="232"/>
      <c r="B200" s="232"/>
      <c r="C200" s="239"/>
      <c r="D200" s="236"/>
      <c r="E200" s="6"/>
      <c r="F200" s="47" t="str">
        <f t="shared" si="41"/>
        <v/>
      </c>
    </row>
    <row r="201" spans="1:6" x14ac:dyDescent="0.25">
      <c r="A201" s="234"/>
      <c r="B201" s="234"/>
      <c r="C201" s="239"/>
      <c r="D201" s="236"/>
      <c r="E201" s="52"/>
      <c r="F201" s="47" t="str">
        <f t="shared" si="41"/>
        <v/>
      </c>
    </row>
    <row r="202" spans="1:6" x14ac:dyDescent="0.25">
      <c r="A202" s="234"/>
      <c r="B202" s="232"/>
      <c r="C202" s="239"/>
      <c r="D202" s="236"/>
      <c r="E202" s="6"/>
      <c r="F202" s="47" t="str">
        <f t="shared" si="41"/>
        <v/>
      </c>
    </row>
    <row r="203" spans="1:6" x14ac:dyDescent="0.25">
      <c r="A203" s="234"/>
      <c r="B203" s="232"/>
      <c r="C203" s="239"/>
      <c r="D203" s="236"/>
      <c r="E203" s="52"/>
      <c r="F203" s="47" t="str">
        <f t="shared" si="41"/>
        <v/>
      </c>
    </row>
    <row r="204" spans="1:6" x14ac:dyDescent="0.25">
      <c r="A204" s="234"/>
      <c r="B204" s="232"/>
      <c r="C204" s="235"/>
      <c r="D204" s="236"/>
      <c r="E204" s="6"/>
      <c r="F204" s="47" t="str">
        <f t="shared" si="41"/>
        <v/>
      </c>
    </row>
    <row r="205" spans="1:6" x14ac:dyDescent="0.25">
      <c r="A205" s="234"/>
      <c r="B205" s="232"/>
      <c r="C205" s="235"/>
      <c r="D205" s="236"/>
      <c r="E205" s="52"/>
      <c r="F205" s="47" t="str">
        <f t="shared" si="41"/>
        <v/>
      </c>
    </row>
    <row r="206" spans="1:6" x14ac:dyDescent="0.25">
      <c r="A206" s="74"/>
      <c r="B206" s="33"/>
      <c r="C206" s="76"/>
      <c r="D206" s="76"/>
      <c r="E206" s="59"/>
      <c r="F206" s="59"/>
    </row>
    <row r="207" spans="1:6" x14ac:dyDescent="0.25">
      <c r="A207" s="77"/>
      <c r="B207" s="454" t="s">
        <v>14</v>
      </c>
      <c r="C207" s="455"/>
      <c r="D207" s="455"/>
      <c r="E207" s="456"/>
      <c r="F207" s="48" t="str">
        <f>IF(SUM(F170:F205)&gt;0,SUM(F170:F205)," ")</f>
        <v xml:space="preserve"> </v>
      </c>
    </row>
    <row r="208" spans="1:6" x14ac:dyDescent="0.25">
      <c r="A208" s="79"/>
      <c r="B208" s="35"/>
      <c r="C208" s="81"/>
      <c r="D208" s="81"/>
      <c r="E208" s="60"/>
      <c r="F208" s="60"/>
    </row>
    <row r="209" spans="3:3" x14ac:dyDescent="0.25">
      <c r="C209" s="85"/>
    </row>
  </sheetData>
  <mergeCells count="9">
    <mergeCell ref="B168:E168"/>
    <mergeCell ref="B175:E175"/>
    <mergeCell ref="B207:E207"/>
    <mergeCell ref="B39:E39"/>
    <mergeCell ref="B46:E46"/>
    <mergeCell ref="B83:E83"/>
    <mergeCell ref="B90:E90"/>
    <mergeCell ref="B129:E129"/>
    <mergeCell ref="B136:E136"/>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C08 C9452 N4-13 KM 26.727
</oddHeader>
    <oddFooter>&amp;R&amp;8&amp;Z&amp;F</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3BDA5-1C3A-4B52-BA35-3CFC05B32DBF}">
  <dimension ref="A1:F257"/>
  <sheetViews>
    <sheetView view="pageLayout" topLeftCell="A244" zoomScale="145" zoomScaleNormal="100" zoomScalePageLayoutView="145" workbookViewId="0">
      <selection activeCell="E221" sqref="E221:E226"/>
    </sheetView>
  </sheetViews>
  <sheetFormatPr defaultRowHeight="15" x14ac:dyDescent="0.25"/>
  <cols>
    <col min="1" max="1" width="9.140625" style="20"/>
    <col min="2" max="2" width="33.7109375" style="5" customWidth="1"/>
    <col min="3" max="3" width="8.140625" style="5" customWidth="1"/>
    <col min="4" max="4" width="8.85546875" style="26" customWidth="1"/>
    <col min="5" max="5" width="12.7109375" style="5" bestFit="1" customWidth="1"/>
    <col min="6" max="6" width="13.28515625" style="5" customWidth="1"/>
  </cols>
  <sheetData>
    <row r="1" spans="1:6" x14ac:dyDescent="0.25">
      <c r="A1" s="16"/>
      <c r="B1" s="1"/>
      <c r="C1" s="1"/>
      <c r="D1" s="36"/>
      <c r="E1" s="3"/>
      <c r="F1" s="3"/>
    </row>
    <row r="2" spans="1:6" x14ac:dyDescent="0.25">
      <c r="A2" s="19" t="s">
        <v>0</v>
      </c>
      <c r="B2" s="4" t="s">
        <v>1</v>
      </c>
      <c r="C2" s="11" t="s">
        <v>2</v>
      </c>
      <c r="D2" s="13" t="s">
        <v>3</v>
      </c>
      <c r="E2" s="10" t="s">
        <v>4</v>
      </c>
      <c r="F2" s="10" t="s">
        <v>5</v>
      </c>
    </row>
    <row r="3" spans="1:6" x14ac:dyDescent="0.25">
      <c r="A3" s="18"/>
      <c r="B3" s="7"/>
      <c r="C3" s="7"/>
      <c r="D3" s="37"/>
      <c r="E3" s="9"/>
      <c r="F3" s="9"/>
    </row>
    <row r="4" spans="1:6" ht="26.25" x14ac:dyDescent="0.25">
      <c r="A4" s="387" t="s">
        <v>1207</v>
      </c>
      <c r="B4" s="342" t="s">
        <v>1208</v>
      </c>
      <c r="C4" s="1"/>
      <c r="D4" s="36"/>
      <c r="E4" s="12"/>
      <c r="F4" s="6"/>
    </row>
    <row r="5" spans="1:6" x14ac:dyDescent="0.25">
      <c r="A5" s="19"/>
      <c r="B5" s="383"/>
      <c r="C5" s="4"/>
      <c r="D5" s="11"/>
      <c r="E5" s="15"/>
      <c r="F5" s="6"/>
    </row>
    <row r="6" spans="1:6" ht="25.5" x14ac:dyDescent="0.25">
      <c r="A6" s="379" t="s">
        <v>262</v>
      </c>
      <c r="B6" s="380" t="s">
        <v>596</v>
      </c>
      <c r="C6" s="267"/>
      <c r="D6" s="268"/>
      <c r="E6" s="15"/>
      <c r="F6" s="6"/>
    </row>
    <row r="7" spans="1:6" x14ac:dyDescent="0.25">
      <c r="A7" s="265"/>
      <c r="B7" s="266"/>
      <c r="C7" s="267"/>
      <c r="D7" s="268"/>
      <c r="E7" s="6"/>
      <c r="F7" s="6"/>
    </row>
    <row r="8" spans="1:6" x14ac:dyDescent="0.25">
      <c r="A8" s="269">
        <v>51.02</v>
      </c>
      <c r="B8" s="269" t="s">
        <v>921</v>
      </c>
      <c r="C8" s="260"/>
      <c r="D8" s="268"/>
      <c r="E8" s="6"/>
      <c r="F8" s="6"/>
    </row>
    <row r="9" spans="1:6" x14ac:dyDescent="0.25">
      <c r="A9" s="269"/>
      <c r="B9" s="269"/>
      <c r="C9" s="267"/>
      <c r="D9" s="229"/>
      <c r="E9" s="6"/>
      <c r="F9" s="6"/>
    </row>
    <row r="10" spans="1:6" ht="25.5" x14ac:dyDescent="0.25">
      <c r="A10" s="269"/>
      <c r="B10" s="231" t="s">
        <v>922</v>
      </c>
      <c r="C10" s="228" t="s">
        <v>730</v>
      </c>
      <c r="D10" s="229">
        <v>30</v>
      </c>
      <c r="E10" s="52"/>
      <c r="F10" s="47" t="str">
        <f t="shared" ref="F10" si="0">IF(E10="-","Rate Only",IF(E10="","",ROUND($D10*E10,2)))</f>
        <v/>
      </c>
    </row>
    <row r="11" spans="1:6" x14ac:dyDescent="0.25">
      <c r="A11" s="269"/>
      <c r="B11" s="270"/>
      <c r="C11" s="228"/>
      <c r="D11" s="229"/>
      <c r="E11" s="6"/>
      <c r="F11" s="6"/>
    </row>
    <row r="12" spans="1:6" ht="17.25" x14ac:dyDescent="0.25">
      <c r="A12" s="269"/>
      <c r="B12" s="231" t="s">
        <v>923</v>
      </c>
      <c r="C12" s="228" t="s">
        <v>731</v>
      </c>
      <c r="D12" s="229">
        <v>55</v>
      </c>
      <c r="E12" s="52"/>
      <c r="F12" s="47" t="str">
        <f t="shared" ref="F12" si="1">IF(E12="-","Rate Only",IF(E12="","",ROUND($D12*E12,2)))</f>
        <v/>
      </c>
    </row>
    <row r="13" spans="1:6" x14ac:dyDescent="0.25">
      <c r="A13" s="269"/>
      <c r="B13" s="269"/>
      <c r="C13" s="267"/>
      <c r="D13" s="268"/>
      <c r="E13" s="6"/>
      <c r="F13" s="6"/>
    </row>
    <row r="14" spans="1:6" x14ac:dyDescent="0.25">
      <c r="A14" s="269">
        <v>51.07</v>
      </c>
      <c r="B14" s="269" t="s">
        <v>924</v>
      </c>
      <c r="C14" s="267" t="s">
        <v>927</v>
      </c>
      <c r="D14" s="268">
        <v>45</v>
      </c>
      <c r="E14" s="52"/>
      <c r="F14" s="47" t="str">
        <f t="shared" ref="F14" si="2">IF(E14="-","Rate Only",IF(E14="","",ROUND($D14*E14,2)))</f>
        <v/>
      </c>
    </row>
    <row r="15" spans="1:6" x14ac:dyDescent="0.25">
      <c r="A15" s="19"/>
      <c r="B15" s="4"/>
      <c r="C15" s="4"/>
      <c r="D15" s="13"/>
      <c r="E15" s="6"/>
      <c r="F15" s="6"/>
    </row>
    <row r="16" spans="1:6" x14ac:dyDescent="0.25">
      <c r="A16" s="330" t="s">
        <v>1286</v>
      </c>
      <c r="B16" s="332" t="s">
        <v>784</v>
      </c>
      <c r="C16" s="228"/>
      <c r="D16" s="229"/>
      <c r="E16" s="43"/>
      <c r="F16" s="47"/>
    </row>
    <row r="17" spans="1:6" x14ac:dyDescent="0.25">
      <c r="A17" s="226"/>
      <c r="B17" s="227"/>
      <c r="C17" s="228"/>
      <c r="D17" s="229"/>
      <c r="E17" s="6"/>
      <c r="F17" s="6"/>
    </row>
    <row r="18" spans="1:6" x14ac:dyDescent="0.25">
      <c r="A18" s="230">
        <v>61.02</v>
      </c>
      <c r="B18" s="231" t="s">
        <v>785</v>
      </c>
      <c r="C18" s="228"/>
      <c r="D18" s="229"/>
      <c r="E18" s="6"/>
      <c r="F18" s="6"/>
    </row>
    <row r="19" spans="1:6" x14ac:dyDescent="0.25">
      <c r="A19" s="230"/>
      <c r="B19" s="231"/>
      <c r="C19" s="228"/>
      <c r="D19" s="229"/>
      <c r="E19" s="6"/>
      <c r="F19" s="6"/>
    </row>
    <row r="20" spans="1:6" ht="38.25" x14ac:dyDescent="0.25">
      <c r="A20" s="230"/>
      <c r="B20" s="231" t="s">
        <v>786</v>
      </c>
      <c r="C20" s="228"/>
      <c r="D20" s="229"/>
      <c r="E20" s="6"/>
      <c r="F20" s="6"/>
    </row>
    <row r="21" spans="1:6" x14ac:dyDescent="0.25">
      <c r="A21" s="230"/>
      <c r="B21" s="231" t="s">
        <v>787</v>
      </c>
      <c r="C21" s="228" t="s">
        <v>925</v>
      </c>
      <c r="D21" s="229">
        <v>1000</v>
      </c>
      <c r="E21" s="52"/>
      <c r="F21" s="47" t="str">
        <f t="shared" ref="F21:F32" si="3">IF(E21="-","Rate Only",IF(E21="","",ROUND($D21*E21,2)))</f>
        <v/>
      </c>
    </row>
    <row r="22" spans="1:6" x14ac:dyDescent="0.25">
      <c r="A22" s="230"/>
      <c r="B22" s="231" t="s">
        <v>1209</v>
      </c>
      <c r="C22" s="228" t="s">
        <v>925</v>
      </c>
      <c r="D22" s="229">
        <v>500</v>
      </c>
      <c r="E22" s="52"/>
      <c r="F22" s="47" t="str">
        <f t="shared" si="3"/>
        <v/>
      </c>
    </row>
    <row r="23" spans="1:6" x14ac:dyDescent="0.25">
      <c r="A23" s="230"/>
      <c r="B23" s="231"/>
      <c r="C23" s="228"/>
      <c r="D23" s="229"/>
      <c r="E23" s="6"/>
      <c r="F23" s="47" t="str">
        <f t="shared" si="3"/>
        <v/>
      </c>
    </row>
    <row r="24" spans="1:6" ht="38.25" x14ac:dyDescent="0.25">
      <c r="A24" s="230"/>
      <c r="B24" s="231" t="s">
        <v>790</v>
      </c>
      <c r="C24" s="228" t="s">
        <v>925</v>
      </c>
      <c r="D24" s="229">
        <v>100</v>
      </c>
      <c r="E24" s="52"/>
      <c r="F24" s="47" t="str">
        <f t="shared" si="3"/>
        <v/>
      </c>
    </row>
    <row r="25" spans="1:6" x14ac:dyDescent="0.25">
      <c r="A25" s="230"/>
      <c r="B25" s="231"/>
      <c r="C25" s="228"/>
      <c r="D25" s="229"/>
      <c r="E25" s="6"/>
      <c r="F25" s="47" t="str">
        <f t="shared" si="3"/>
        <v/>
      </c>
    </row>
    <row r="26" spans="1:6" ht="51" x14ac:dyDescent="0.25">
      <c r="A26" s="230"/>
      <c r="B26" s="231" t="s">
        <v>791</v>
      </c>
      <c r="C26" s="228" t="s">
        <v>925</v>
      </c>
      <c r="D26" s="229">
        <v>50</v>
      </c>
      <c r="E26" s="52"/>
      <c r="F26" s="47" t="str">
        <f t="shared" si="3"/>
        <v/>
      </c>
    </row>
    <row r="27" spans="1:6" x14ac:dyDescent="0.25">
      <c r="A27" s="230"/>
      <c r="B27" s="231"/>
      <c r="C27" s="228"/>
      <c r="D27" s="229"/>
      <c r="E27" s="6"/>
      <c r="F27" s="47" t="str">
        <f t="shared" si="3"/>
        <v/>
      </c>
    </row>
    <row r="28" spans="1:6" ht="25.5" x14ac:dyDescent="0.25">
      <c r="A28" s="230"/>
      <c r="B28" s="231" t="s">
        <v>792</v>
      </c>
      <c r="C28" s="228" t="s">
        <v>925</v>
      </c>
      <c r="D28" s="229">
        <v>20</v>
      </c>
      <c r="E28" s="52"/>
      <c r="F28" s="47" t="str">
        <f t="shared" si="3"/>
        <v/>
      </c>
    </row>
    <row r="29" spans="1:6" x14ac:dyDescent="0.25">
      <c r="A29" s="230"/>
      <c r="B29" s="231"/>
      <c r="C29" s="228"/>
      <c r="D29" s="229"/>
      <c r="E29" s="6"/>
      <c r="F29" s="47" t="str">
        <f t="shared" si="3"/>
        <v/>
      </c>
    </row>
    <row r="30" spans="1:6" x14ac:dyDescent="0.25">
      <c r="A30" s="230">
        <v>61.03</v>
      </c>
      <c r="B30" s="231" t="s">
        <v>793</v>
      </c>
      <c r="C30" s="228"/>
      <c r="D30" s="229"/>
      <c r="E30" s="6"/>
      <c r="F30" s="47" t="str">
        <f t="shared" si="3"/>
        <v/>
      </c>
    </row>
    <row r="31" spans="1:6" x14ac:dyDescent="0.25">
      <c r="A31" s="230"/>
      <c r="B31" s="231"/>
      <c r="C31" s="228"/>
      <c r="D31" s="229"/>
      <c r="E31" s="6"/>
      <c r="F31" s="47" t="str">
        <f t="shared" si="3"/>
        <v/>
      </c>
    </row>
    <row r="32" spans="1:6" x14ac:dyDescent="0.25">
      <c r="A32" s="230"/>
      <c r="B32" s="231" t="s">
        <v>794</v>
      </c>
      <c r="C32" s="228" t="s">
        <v>50</v>
      </c>
      <c r="D32" s="229">
        <v>1</v>
      </c>
      <c r="E32" s="52"/>
      <c r="F32" s="47" t="str">
        <f t="shared" si="3"/>
        <v/>
      </c>
    </row>
    <row r="33" spans="1:6" x14ac:dyDescent="0.25">
      <c r="A33" s="230"/>
      <c r="B33" s="231"/>
      <c r="C33" s="228"/>
      <c r="D33" s="229"/>
      <c r="E33" s="6"/>
      <c r="F33" s="6"/>
    </row>
    <row r="34" spans="1:6" x14ac:dyDescent="0.25">
      <c r="A34" s="230">
        <v>61.04</v>
      </c>
      <c r="B34" s="231" t="s">
        <v>795</v>
      </c>
      <c r="C34" s="228"/>
      <c r="D34" s="229"/>
      <c r="E34" s="6"/>
      <c r="F34" s="6"/>
    </row>
    <row r="35" spans="1:6" x14ac:dyDescent="0.25">
      <c r="A35" s="230"/>
      <c r="B35" s="231" t="s">
        <v>796</v>
      </c>
      <c r="C35" s="228" t="s">
        <v>925</v>
      </c>
      <c r="D35" s="229">
        <v>630</v>
      </c>
      <c r="E35" s="52"/>
      <c r="F35" s="47" t="str">
        <f t="shared" ref="F35:F36" si="4">IF(E35="-","Rate Only",IF(E35="","",ROUND($D35*E35,2)))</f>
        <v/>
      </c>
    </row>
    <row r="36" spans="1:6" x14ac:dyDescent="0.25">
      <c r="A36" s="230"/>
      <c r="B36" s="231" t="s">
        <v>926</v>
      </c>
      <c r="C36" s="228" t="s">
        <v>925</v>
      </c>
      <c r="D36" s="229">
        <v>300</v>
      </c>
      <c r="E36" s="52"/>
      <c r="F36" s="47" t="str">
        <f t="shared" si="4"/>
        <v/>
      </c>
    </row>
    <row r="37" spans="1:6" x14ac:dyDescent="0.25">
      <c r="A37" s="230"/>
      <c r="B37" s="231"/>
      <c r="C37" s="228"/>
      <c r="D37" s="229"/>
      <c r="E37" s="6"/>
      <c r="F37" s="6"/>
    </row>
    <row r="38" spans="1:6" x14ac:dyDescent="0.25">
      <c r="A38" s="74"/>
      <c r="B38" s="33"/>
      <c r="C38" s="76"/>
      <c r="D38" s="76"/>
      <c r="E38" s="59"/>
      <c r="F38" s="59"/>
    </row>
    <row r="39" spans="1:6" x14ac:dyDescent="0.25">
      <c r="A39" s="77"/>
      <c r="B39" s="460" t="s">
        <v>33</v>
      </c>
      <c r="C39" s="461"/>
      <c r="D39" s="461"/>
      <c r="E39" s="462"/>
      <c r="F39" s="48" t="str">
        <f>IF(SUM(F5:F37)&gt;0,SUM(F5:F37)," ")</f>
        <v xml:space="preserve"> </v>
      </c>
    </row>
    <row r="40" spans="1:6" x14ac:dyDescent="0.25">
      <c r="A40" s="79"/>
      <c r="B40" s="35"/>
      <c r="C40" s="81"/>
      <c r="D40" s="81"/>
      <c r="E40" s="60"/>
      <c r="F40" s="60"/>
    </row>
    <row r="41" spans="1:6" x14ac:dyDescent="0.25">
      <c r="C41" s="85"/>
    </row>
    <row r="42" spans="1:6" x14ac:dyDescent="0.25">
      <c r="A42" s="16"/>
      <c r="B42" s="1"/>
      <c r="C42" s="1"/>
      <c r="D42" s="36"/>
      <c r="E42" s="3"/>
      <c r="F42" s="3"/>
    </row>
    <row r="43" spans="1:6" x14ac:dyDescent="0.25">
      <c r="A43" s="19" t="s">
        <v>0</v>
      </c>
      <c r="B43" s="4" t="s">
        <v>1</v>
      </c>
      <c r="C43" s="11" t="s">
        <v>2</v>
      </c>
      <c r="D43" s="13" t="s">
        <v>3</v>
      </c>
      <c r="E43" s="10" t="s">
        <v>4</v>
      </c>
      <c r="F43" s="10" t="s">
        <v>5</v>
      </c>
    </row>
    <row r="44" spans="1:6" x14ac:dyDescent="0.25">
      <c r="A44" s="18"/>
      <c r="B44" s="7"/>
      <c r="C44" s="7"/>
      <c r="D44" s="37"/>
      <c r="E44" s="9"/>
      <c r="F44" s="9"/>
    </row>
    <row r="45" spans="1:6" x14ac:dyDescent="0.25">
      <c r="A45" s="74"/>
      <c r="B45" s="64"/>
      <c r="C45" s="75"/>
      <c r="D45" s="76"/>
      <c r="E45" s="67"/>
      <c r="F45" s="67"/>
    </row>
    <row r="46" spans="1:6" x14ac:dyDescent="0.25">
      <c r="A46" s="77"/>
      <c r="B46" s="460" t="s">
        <v>34</v>
      </c>
      <c r="C46" s="461"/>
      <c r="D46" s="461"/>
      <c r="E46" s="462"/>
      <c r="F46" s="52" t="str">
        <f>F39</f>
        <v xml:space="preserve"> </v>
      </c>
    </row>
    <row r="47" spans="1:6" x14ac:dyDescent="0.25">
      <c r="A47" s="79"/>
      <c r="B47" s="70"/>
      <c r="C47" s="80"/>
      <c r="D47" s="81"/>
      <c r="E47" s="73"/>
      <c r="F47" s="73"/>
    </row>
    <row r="48" spans="1:6" ht="25.5" x14ac:dyDescent="0.25">
      <c r="A48" s="230" t="s">
        <v>798</v>
      </c>
      <c r="B48" s="231" t="s">
        <v>800</v>
      </c>
      <c r="C48" s="228" t="s">
        <v>925</v>
      </c>
      <c r="D48" s="229">
        <v>900</v>
      </c>
      <c r="E48" s="52"/>
      <c r="F48" s="47" t="str">
        <f>IF(E48="-","Rate Only",IF(E48="","",ROUND($D48*E48,2)))</f>
        <v/>
      </c>
    </row>
    <row r="49" spans="1:6" x14ac:dyDescent="0.25">
      <c r="A49" s="230"/>
      <c r="B49" s="231"/>
      <c r="C49" s="228"/>
      <c r="D49" s="229"/>
      <c r="E49" s="6"/>
      <c r="F49" s="47" t="str">
        <f>IF(E49="-","Rate Only",IF(E49="","",ROUND($D49*E49,2)))</f>
        <v/>
      </c>
    </row>
    <row r="50" spans="1:6" ht="51" x14ac:dyDescent="0.25">
      <c r="A50" s="230">
        <v>61.06</v>
      </c>
      <c r="B50" s="231" t="s">
        <v>799</v>
      </c>
      <c r="C50" s="228" t="s">
        <v>928</v>
      </c>
      <c r="D50" s="229">
        <v>10000</v>
      </c>
      <c r="E50" s="52"/>
      <c r="F50" s="47" t="str">
        <f>IF(E50="-","Rate Only",IF(E50="","",ROUND($D50*E50,2)))</f>
        <v/>
      </c>
    </row>
    <row r="51" spans="1:6" x14ac:dyDescent="0.25">
      <c r="A51" s="234"/>
      <c r="B51" s="232"/>
      <c r="C51" s="235"/>
      <c r="D51" s="236"/>
      <c r="E51" s="6"/>
      <c r="F51" s="47" t="str">
        <f>IF(E51="-","Rate Only",IF(E51="","",ROUND($D51*E51,2)))</f>
        <v/>
      </c>
    </row>
    <row r="52" spans="1:6" x14ac:dyDescent="0.25">
      <c r="A52" s="230">
        <v>61.08</v>
      </c>
      <c r="B52" s="231" t="s">
        <v>804</v>
      </c>
      <c r="C52" s="228"/>
      <c r="D52" s="229"/>
      <c r="E52" s="6"/>
      <c r="F52" s="47" t="str">
        <f>IF(E52="-","Rate Only",IF(E52="","",ROUND($D52*E52,2)))</f>
        <v/>
      </c>
    </row>
    <row r="53" spans="1:6" x14ac:dyDescent="0.25">
      <c r="A53" s="230"/>
      <c r="B53" s="231"/>
      <c r="C53" s="228"/>
      <c r="D53" s="229"/>
      <c r="E53" s="6"/>
      <c r="F53" s="47"/>
    </row>
    <row r="54" spans="1:6" x14ac:dyDescent="0.25">
      <c r="A54" s="230"/>
      <c r="B54" s="231" t="s">
        <v>1197</v>
      </c>
      <c r="C54" s="228" t="s">
        <v>925</v>
      </c>
      <c r="D54" s="229">
        <v>500</v>
      </c>
      <c r="E54" s="52"/>
      <c r="F54" s="47" t="str">
        <f t="shared" ref="F54" si="5">IF(E54="-","Rate Only",IF(E54="","",ROUND($D54*E54,2)))</f>
        <v/>
      </c>
    </row>
    <row r="55" spans="1:6" x14ac:dyDescent="0.25">
      <c r="A55" s="230"/>
      <c r="B55" s="231"/>
      <c r="C55" s="228"/>
      <c r="D55" s="229"/>
      <c r="E55" s="6"/>
      <c r="F55" s="47" t="str">
        <f>IF(E55="-","Rate Only",IF(E55="","",ROUND($D55*E55,2)))</f>
        <v/>
      </c>
    </row>
    <row r="56" spans="1:6" ht="25.5" x14ac:dyDescent="0.25">
      <c r="A56" s="230"/>
      <c r="B56" s="231" t="s">
        <v>929</v>
      </c>
      <c r="C56" s="228" t="s">
        <v>925</v>
      </c>
      <c r="D56" s="229">
        <v>40</v>
      </c>
      <c r="E56" s="52"/>
      <c r="F56" s="47" t="str">
        <f>IF(E56="-","Rate Only",IF(E56="","",ROUND($D56*E56,2)))</f>
        <v/>
      </c>
    </row>
    <row r="57" spans="1:6" x14ac:dyDescent="0.25">
      <c r="A57" s="230"/>
      <c r="B57" s="231"/>
      <c r="C57" s="228"/>
      <c r="D57" s="229"/>
      <c r="E57" s="6"/>
      <c r="F57" s="47" t="str">
        <f>IF(E57="-","Rate Only",IF(E57="","",ROUND($D57*E57,2)))</f>
        <v/>
      </c>
    </row>
    <row r="58" spans="1:6" ht="25.5" x14ac:dyDescent="0.25">
      <c r="A58" s="230"/>
      <c r="B58" s="231" t="s">
        <v>930</v>
      </c>
      <c r="C58" s="228" t="s">
        <v>925</v>
      </c>
      <c r="D58" s="229">
        <v>15</v>
      </c>
      <c r="E58" s="52"/>
      <c r="F58" s="47" t="str">
        <f>IF(E58="-","Rate Only",IF(E58="","",ROUND($D58*E58,2)))</f>
        <v/>
      </c>
    </row>
    <row r="59" spans="1:6" x14ac:dyDescent="0.25">
      <c r="A59" s="230"/>
      <c r="B59" s="231"/>
      <c r="C59" s="228"/>
      <c r="D59" s="229"/>
      <c r="E59" s="52"/>
      <c r="F59" s="97"/>
    </row>
    <row r="60" spans="1:6" x14ac:dyDescent="0.25">
      <c r="A60" s="230">
        <v>61.14</v>
      </c>
      <c r="B60" s="231" t="s">
        <v>817</v>
      </c>
      <c r="C60" s="275"/>
      <c r="D60" s="274"/>
      <c r="E60" s="6"/>
      <c r="F60" s="6"/>
    </row>
    <row r="61" spans="1:6" x14ac:dyDescent="0.25">
      <c r="A61" s="257"/>
      <c r="B61" s="257"/>
      <c r="C61" s="275"/>
      <c r="D61" s="274"/>
      <c r="E61" s="6"/>
      <c r="F61" s="6"/>
    </row>
    <row r="62" spans="1:6" ht="25.5" x14ac:dyDescent="0.25">
      <c r="A62" s="230"/>
      <c r="B62" s="231" t="s">
        <v>931</v>
      </c>
      <c r="C62" s="228" t="s">
        <v>695</v>
      </c>
      <c r="D62" s="229">
        <v>75</v>
      </c>
      <c r="E62" s="52"/>
      <c r="F62" s="47" t="str">
        <f t="shared" ref="F62:F65" si="6">IF(E62="-","Rate Only",IF(E62="","",ROUND($D62*E62,2)))</f>
        <v/>
      </c>
    </row>
    <row r="63" spans="1:6" x14ac:dyDescent="0.25">
      <c r="A63" s="230"/>
      <c r="B63" s="231"/>
      <c r="C63" s="228"/>
      <c r="D63" s="229"/>
      <c r="E63" s="6"/>
      <c r="F63" s="47" t="str">
        <f t="shared" si="6"/>
        <v/>
      </c>
    </row>
    <row r="64" spans="1:6" x14ac:dyDescent="0.25">
      <c r="A64" s="230" t="s">
        <v>820</v>
      </c>
      <c r="B64" s="230" t="s">
        <v>932</v>
      </c>
      <c r="C64" s="260"/>
      <c r="D64" s="236"/>
      <c r="E64" s="6"/>
      <c r="F64" s="47" t="str">
        <f t="shared" si="6"/>
        <v/>
      </c>
    </row>
    <row r="65" spans="1:6" x14ac:dyDescent="0.25">
      <c r="A65" s="230"/>
      <c r="B65" s="232" t="s">
        <v>933</v>
      </c>
      <c r="C65" s="260" t="s">
        <v>50</v>
      </c>
      <c r="D65" s="236">
        <v>1</v>
      </c>
      <c r="E65" s="52"/>
      <c r="F65" s="47" t="str">
        <f t="shared" si="6"/>
        <v/>
      </c>
    </row>
    <row r="66" spans="1:6" x14ac:dyDescent="0.25">
      <c r="A66" s="244"/>
      <c r="B66" s="244"/>
      <c r="C66" s="246"/>
      <c r="D66" s="236"/>
      <c r="E66" s="6"/>
      <c r="F66" s="6"/>
    </row>
    <row r="67" spans="1:6" ht="25.5" x14ac:dyDescent="0.25">
      <c r="A67" s="346" t="s">
        <v>1287</v>
      </c>
      <c r="B67" s="347" t="s">
        <v>826</v>
      </c>
      <c r="C67" s="283"/>
      <c r="D67" s="229"/>
      <c r="E67" s="6"/>
      <c r="F67" s="6"/>
    </row>
    <row r="68" spans="1:6" x14ac:dyDescent="0.25">
      <c r="A68" s="277"/>
      <c r="B68" s="231"/>
      <c r="C68" s="278"/>
      <c r="D68" s="229"/>
      <c r="E68" s="6"/>
      <c r="F68" s="6"/>
    </row>
    <row r="69" spans="1:6" x14ac:dyDescent="0.25">
      <c r="A69" s="230">
        <v>62.02</v>
      </c>
      <c r="B69" s="231" t="s">
        <v>827</v>
      </c>
      <c r="C69" s="278"/>
      <c r="D69" s="229"/>
      <c r="E69" s="6"/>
      <c r="F69" s="6"/>
    </row>
    <row r="70" spans="1:6" x14ac:dyDescent="0.25">
      <c r="A70" s="230"/>
      <c r="B70" s="231"/>
      <c r="C70" s="278"/>
      <c r="D70" s="229"/>
      <c r="E70" s="6"/>
      <c r="F70" s="6"/>
    </row>
    <row r="71" spans="1:6" x14ac:dyDescent="0.25">
      <c r="A71" s="230"/>
      <c r="B71" s="231" t="s">
        <v>828</v>
      </c>
      <c r="C71" s="278"/>
      <c r="D71" s="229"/>
      <c r="E71" s="6"/>
      <c r="F71" s="6"/>
    </row>
    <row r="72" spans="1:6" x14ac:dyDescent="0.25">
      <c r="A72" s="230"/>
      <c r="B72" s="231" t="s">
        <v>934</v>
      </c>
      <c r="C72" s="278" t="s">
        <v>695</v>
      </c>
      <c r="D72" s="229">
        <v>145</v>
      </c>
      <c r="E72" s="52"/>
      <c r="F72" s="47" t="str">
        <f t="shared" ref="F72:F80" si="7">IF(E72="-","Rate Only",IF(E72="","",ROUND($D72*E72,2)))</f>
        <v/>
      </c>
    </row>
    <row r="73" spans="1:6" x14ac:dyDescent="0.25">
      <c r="A73" s="230"/>
      <c r="B73" s="231" t="s">
        <v>935</v>
      </c>
      <c r="C73" s="278" t="s">
        <v>695</v>
      </c>
      <c r="D73" s="229">
        <v>45</v>
      </c>
      <c r="E73" s="52"/>
      <c r="F73" s="47" t="str">
        <f t="shared" si="7"/>
        <v/>
      </c>
    </row>
    <row r="74" spans="1:6" ht="25.5" x14ac:dyDescent="0.25">
      <c r="A74" s="230"/>
      <c r="B74" s="231" t="s">
        <v>1186</v>
      </c>
      <c r="C74" s="278" t="s">
        <v>695</v>
      </c>
      <c r="D74" s="229">
        <v>25</v>
      </c>
      <c r="E74" s="52"/>
      <c r="F74" s="47" t="str">
        <f t="shared" si="7"/>
        <v/>
      </c>
    </row>
    <row r="75" spans="1:6" x14ac:dyDescent="0.25">
      <c r="A75" s="230"/>
      <c r="B75" s="231" t="s">
        <v>937</v>
      </c>
      <c r="C75" s="278" t="s">
        <v>695</v>
      </c>
      <c r="D75" s="229">
        <v>30</v>
      </c>
      <c r="E75" s="52"/>
      <c r="F75" s="47" t="str">
        <f t="shared" si="7"/>
        <v/>
      </c>
    </row>
    <row r="76" spans="1:6" x14ac:dyDescent="0.25">
      <c r="A76" s="230"/>
      <c r="B76" s="231"/>
      <c r="C76" s="278"/>
      <c r="D76" s="229"/>
      <c r="E76" s="6"/>
      <c r="F76" s="47" t="str">
        <f t="shared" si="7"/>
        <v/>
      </c>
    </row>
    <row r="77" spans="1:6" x14ac:dyDescent="0.25">
      <c r="A77" s="230"/>
      <c r="B77" s="231" t="s">
        <v>833</v>
      </c>
      <c r="C77" s="278"/>
      <c r="D77" s="229"/>
      <c r="E77" s="6"/>
      <c r="F77" s="47" t="str">
        <f t="shared" si="7"/>
        <v/>
      </c>
    </row>
    <row r="78" spans="1:6" x14ac:dyDescent="0.25">
      <c r="A78" s="230"/>
      <c r="B78" s="231" t="s">
        <v>934</v>
      </c>
      <c r="C78" s="278" t="s">
        <v>695</v>
      </c>
      <c r="D78" s="229">
        <v>350</v>
      </c>
      <c r="E78" s="52"/>
      <c r="F78" s="47" t="str">
        <f t="shared" si="7"/>
        <v/>
      </c>
    </row>
    <row r="79" spans="1:6" x14ac:dyDescent="0.25">
      <c r="A79" s="230"/>
      <c r="B79" s="231" t="s">
        <v>935</v>
      </c>
      <c r="C79" s="278" t="s">
        <v>695</v>
      </c>
      <c r="D79" s="229">
        <v>45</v>
      </c>
      <c r="E79" s="52"/>
      <c r="F79" s="47" t="str">
        <f t="shared" si="7"/>
        <v/>
      </c>
    </row>
    <row r="80" spans="1:6" ht="25.5" x14ac:dyDescent="0.25">
      <c r="A80" s="230"/>
      <c r="B80" s="231" t="s">
        <v>1186</v>
      </c>
      <c r="C80" s="278" t="s">
        <v>695</v>
      </c>
      <c r="D80" s="229">
        <v>25</v>
      </c>
      <c r="E80" s="52"/>
      <c r="F80" s="47" t="str">
        <f t="shared" si="7"/>
        <v/>
      </c>
    </row>
    <row r="81" spans="1:6" x14ac:dyDescent="0.25">
      <c r="A81" s="74"/>
      <c r="B81" s="33"/>
      <c r="C81" s="76"/>
      <c r="D81" s="76"/>
      <c r="E81" s="59"/>
      <c r="F81" s="59"/>
    </row>
    <row r="82" spans="1:6" x14ac:dyDescent="0.25">
      <c r="A82" s="77"/>
      <c r="B82" s="460" t="s">
        <v>33</v>
      </c>
      <c r="C82" s="461"/>
      <c r="D82" s="461"/>
      <c r="E82" s="462"/>
      <c r="F82" s="48" t="str">
        <f>IF(SUM(F45:F80)&gt;0,SUM(F45:F80)," ")</f>
        <v xml:space="preserve"> </v>
      </c>
    </row>
    <row r="83" spans="1:6" x14ac:dyDescent="0.25">
      <c r="A83" s="79"/>
      <c r="B83" s="35"/>
      <c r="C83" s="81"/>
      <c r="D83" s="81"/>
      <c r="E83" s="60"/>
      <c r="F83" s="60"/>
    </row>
    <row r="84" spans="1:6" x14ac:dyDescent="0.25">
      <c r="C84" s="85"/>
    </row>
    <row r="85" spans="1:6" x14ac:dyDescent="0.25">
      <c r="A85" s="16"/>
      <c r="B85" s="1"/>
      <c r="C85" s="1"/>
      <c r="D85" s="36"/>
      <c r="E85" s="3"/>
      <c r="F85" s="3"/>
    </row>
    <row r="86" spans="1:6" x14ac:dyDescent="0.25">
      <c r="A86" s="19" t="s">
        <v>0</v>
      </c>
      <c r="B86" s="4" t="s">
        <v>1</v>
      </c>
      <c r="C86" s="11" t="s">
        <v>2</v>
      </c>
      <c r="D86" s="13" t="s">
        <v>3</v>
      </c>
      <c r="E86" s="10" t="s">
        <v>4</v>
      </c>
      <c r="F86" s="10" t="s">
        <v>5</v>
      </c>
    </row>
    <row r="87" spans="1:6" x14ac:dyDescent="0.25">
      <c r="A87" s="18"/>
      <c r="B87" s="7"/>
      <c r="C87" s="7"/>
      <c r="D87" s="37"/>
      <c r="E87" s="9"/>
      <c r="F87" s="9"/>
    </row>
    <row r="88" spans="1:6" x14ac:dyDescent="0.25">
      <c r="A88" s="74"/>
      <c r="B88" s="64"/>
      <c r="C88" s="75"/>
      <c r="D88" s="76"/>
      <c r="E88" s="67"/>
      <c r="F88" s="67"/>
    </row>
    <row r="89" spans="1:6" x14ac:dyDescent="0.25">
      <c r="A89" s="77"/>
      <c r="B89" s="460" t="s">
        <v>34</v>
      </c>
      <c r="C89" s="461"/>
      <c r="D89" s="461"/>
      <c r="E89" s="462"/>
      <c r="F89" s="52" t="str">
        <f>F82</f>
        <v xml:space="preserve"> </v>
      </c>
    </row>
    <row r="90" spans="1:6" x14ac:dyDescent="0.25">
      <c r="A90" s="79"/>
      <c r="B90" s="70"/>
      <c r="C90" s="80"/>
      <c r="D90" s="81"/>
      <c r="E90" s="73"/>
      <c r="F90" s="73"/>
    </row>
    <row r="91" spans="1:6" x14ac:dyDescent="0.25">
      <c r="A91" s="230">
        <v>62.03</v>
      </c>
      <c r="B91" s="231" t="s">
        <v>836</v>
      </c>
      <c r="C91" s="278"/>
      <c r="D91" s="229"/>
      <c r="E91" s="6"/>
      <c r="F91" s="6"/>
    </row>
    <row r="92" spans="1:6" x14ac:dyDescent="0.25">
      <c r="A92" s="230"/>
      <c r="B92" s="231"/>
      <c r="C92" s="278"/>
      <c r="D92" s="229"/>
      <c r="E92" s="6"/>
      <c r="F92" s="6"/>
    </row>
    <row r="93" spans="1:6" x14ac:dyDescent="0.25">
      <c r="A93" s="230"/>
      <c r="B93" s="231" t="s">
        <v>833</v>
      </c>
      <c r="C93" s="278"/>
      <c r="D93" s="229"/>
      <c r="E93" s="6"/>
      <c r="F93" s="6"/>
    </row>
    <row r="94" spans="1:6" x14ac:dyDescent="0.25">
      <c r="A94" s="230"/>
      <c r="B94" s="231" t="s">
        <v>938</v>
      </c>
      <c r="C94" s="278" t="s">
        <v>695</v>
      </c>
      <c r="D94" s="229">
        <v>175</v>
      </c>
      <c r="E94" s="52"/>
      <c r="F94" s="47" t="str">
        <f t="shared" ref="F94:F101" si="8">IF(E94="-","Rate Only",IF(E94="","",ROUND($D94*E94,2)))</f>
        <v/>
      </c>
    </row>
    <row r="95" spans="1:6" x14ac:dyDescent="0.25">
      <c r="A95" s="230"/>
      <c r="B95" s="231"/>
      <c r="C95" s="278"/>
      <c r="D95" s="229"/>
      <c r="E95" s="15"/>
      <c r="F95" s="47" t="str">
        <f t="shared" si="8"/>
        <v/>
      </c>
    </row>
    <row r="96" spans="1:6" x14ac:dyDescent="0.25">
      <c r="A96" s="230" t="s">
        <v>838</v>
      </c>
      <c r="B96" s="280" t="s">
        <v>839</v>
      </c>
      <c r="C96" s="283"/>
      <c r="D96" s="229"/>
      <c r="E96" s="15"/>
      <c r="F96" s="47" t="str">
        <f t="shared" si="8"/>
        <v/>
      </c>
    </row>
    <row r="97" spans="1:6" x14ac:dyDescent="0.25">
      <c r="A97" s="257"/>
      <c r="B97" s="208"/>
      <c r="C97" s="283"/>
      <c r="D97" s="285"/>
      <c r="E97" s="15"/>
      <c r="F97" s="47" t="str">
        <f t="shared" si="8"/>
        <v/>
      </c>
    </row>
    <row r="98" spans="1:6" x14ac:dyDescent="0.25">
      <c r="A98" s="257"/>
      <c r="B98" s="280" t="s">
        <v>833</v>
      </c>
      <c r="C98" s="283"/>
      <c r="D98" s="285"/>
      <c r="E98" s="15"/>
      <c r="F98" s="47" t="str">
        <f t="shared" si="8"/>
        <v/>
      </c>
    </row>
    <row r="99" spans="1:6" x14ac:dyDescent="0.25">
      <c r="A99" s="257"/>
      <c r="B99" s="280" t="s">
        <v>938</v>
      </c>
      <c r="C99" s="283" t="s">
        <v>695</v>
      </c>
      <c r="D99" s="285">
        <v>65</v>
      </c>
      <c r="E99" s="102"/>
      <c r="F99" s="47" t="str">
        <f t="shared" si="8"/>
        <v/>
      </c>
    </row>
    <row r="100" spans="1:6" x14ac:dyDescent="0.25">
      <c r="A100" s="208"/>
      <c r="B100" s="280"/>
      <c r="C100" s="283"/>
      <c r="D100" s="285"/>
      <c r="E100" s="15"/>
      <c r="F100" s="47" t="str">
        <f t="shared" si="8"/>
        <v/>
      </c>
    </row>
    <row r="101" spans="1:6" ht="25.5" x14ac:dyDescent="0.25">
      <c r="A101" s="230">
        <v>62.06</v>
      </c>
      <c r="B101" s="280" t="s">
        <v>939</v>
      </c>
      <c r="C101" s="283" t="s">
        <v>695</v>
      </c>
      <c r="D101" s="285">
        <v>10</v>
      </c>
      <c r="E101" s="102"/>
      <c r="F101" s="47" t="str">
        <f t="shared" si="8"/>
        <v/>
      </c>
    </row>
    <row r="102" spans="1:6" x14ac:dyDescent="0.25">
      <c r="A102" s="279"/>
      <c r="B102" s="280"/>
      <c r="C102" s="283"/>
      <c r="D102" s="285"/>
      <c r="E102" s="390"/>
      <c r="F102" s="47"/>
    </row>
    <row r="103" spans="1:6" x14ac:dyDescent="0.25">
      <c r="A103" s="346" t="s">
        <v>1288</v>
      </c>
      <c r="B103" s="347" t="s">
        <v>844</v>
      </c>
      <c r="C103" s="280"/>
      <c r="D103" s="285"/>
      <c r="E103" s="4"/>
      <c r="F103" s="15"/>
    </row>
    <row r="104" spans="1:6" x14ac:dyDescent="0.25">
      <c r="A104" s="277"/>
      <c r="B104" s="231"/>
      <c r="C104" s="231"/>
      <c r="D104" s="285"/>
      <c r="E104" s="15"/>
      <c r="F104" s="15"/>
    </row>
    <row r="105" spans="1:6" x14ac:dyDescent="0.25">
      <c r="A105" s="230">
        <v>63.01</v>
      </c>
      <c r="B105" s="231" t="s">
        <v>845</v>
      </c>
      <c r="C105" s="278"/>
      <c r="D105" s="285"/>
      <c r="E105" s="15"/>
      <c r="F105" s="15"/>
    </row>
    <row r="106" spans="1:6" x14ac:dyDescent="0.25">
      <c r="A106" s="230"/>
      <c r="B106" s="231"/>
      <c r="C106" s="278"/>
      <c r="D106" s="229"/>
      <c r="E106" s="15"/>
      <c r="F106" s="6"/>
    </row>
    <row r="107" spans="1:6" x14ac:dyDescent="0.25">
      <c r="A107" s="230"/>
      <c r="B107" s="231" t="s">
        <v>940</v>
      </c>
      <c r="C107" s="278"/>
      <c r="D107" s="229"/>
      <c r="E107" s="15"/>
      <c r="F107" s="6"/>
    </row>
    <row r="108" spans="1:6" x14ac:dyDescent="0.25">
      <c r="A108" s="230"/>
      <c r="B108" s="231" t="s">
        <v>847</v>
      </c>
      <c r="C108" s="278" t="s">
        <v>173</v>
      </c>
      <c r="D108" s="229">
        <v>0.6</v>
      </c>
      <c r="E108" s="52"/>
      <c r="F108" s="47" t="str">
        <f t="shared" ref="F108:F126" si="9">IF(E108="-","Rate Only",IF(E108="","",ROUND($D108*E108,2)))</f>
        <v/>
      </c>
    </row>
    <row r="109" spans="1:6" x14ac:dyDescent="0.25">
      <c r="A109" s="230"/>
      <c r="B109" s="231" t="s">
        <v>941</v>
      </c>
      <c r="C109" s="278" t="s">
        <v>173</v>
      </c>
      <c r="D109" s="229">
        <v>19</v>
      </c>
      <c r="E109" s="52"/>
      <c r="F109" s="47" t="str">
        <f t="shared" si="9"/>
        <v/>
      </c>
    </row>
    <row r="110" spans="1:6" x14ac:dyDescent="0.25">
      <c r="A110" s="230"/>
      <c r="B110" s="231"/>
      <c r="C110" s="278"/>
      <c r="D110" s="229"/>
      <c r="E110" s="6"/>
      <c r="F110" s="47" t="str">
        <f t="shared" si="9"/>
        <v/>
      </c>
    </row>
    <row r="111" spans="1:6" x14ac:dyDescent="0.25">
      <c r="A111" s="230"/>
      <c r="B111" s="231" t="s">
        <v>942</v>
      </c>
      <c r="C111" s="278"/>
      <c r="D111" s="229"/>
      <c r="E111" s="6"/>
      <c r="F111" s="47" t="str">
        <f t="shared" si="9"/>
        <v/>
      </c>
    </row>
    <row r="112" spans="1:6" x14ac:dyDescent="0.25">
      <c r="A112" s="230"/>
      <c r="B112" s="231" t="s">
        <v>847</v>
      </c>
      <c r="C112" s="278" t="s">
        <v>173</v>
      </c>
      <c r="D112" s="229">
        <v>0.1</v>
      </c>
      <c r="E112" s="52"/>
      <c r="F112" s="47" t="str">
        <f t="shared" si="9"/>
        <v/>
      </c>
    </row>
    <row r="113" spans="1:6" x14ac:dyDescent="0.25">
      <c r="A113" s="230"/>
      <c r="B113" s="231" t="s">
        <v>941</v>
      </c>
      <c r="C113" s="278" t="s">
        <v>173</v>
      </c>
      <c r="D113" s="229">
        <v>2.2000000000000002</v>
      </c>
      <c r="E113" s="52"/>
      <c r="F113" s="47" t="str">
        <f t="shared" si="9"/>
        <v/>
      </c>
    </row>
    <row r="114" spans="1:6" x14ac:dyDescent="0.25">
      <c r="A114" s="230"/>
      <c r="B114" s="231"/>
      <c r="C114" s="278"/>
      <c r="D114" s="229"/>
      <c r="E114" s="6"/>
      <c r="F114" s="47" t="str">
        <f t="shared" si="9"/>
        <v/>
      </c>
    </row>
    <row r="115" spans="1:6" ht="25.5" x14ac:dyDescent="0.25">
      <c r="A115" s="230"/>
      <c r="B115" s="231" t="s">
        <v>1187</v>
      </c>
      <c r="C115" s="278"/>
      <c r="D115" s="229"/>
      <c r="E115" s="6"/>
      <c r="F115" s="47" t="str">
        <f t="shared" si="9"/>
        <v/>
      </c>
    </row>
    <row r="116" spans="1:6" x14ac:dyDescent="0.25">
      <c r="A116" s="230"/>
      <c r="B116" s="231" t="s">
        <v>847</v>
      </c>
      <c r="C116" s="278" t="s">
        <v>173</v>
      </c>
      <c r="D116" s="229">
        <v>0.3</v>
      </c>
      <c r="E116" s="52"/>
      <c r="F116" s="47" t="str">
        <f t="shared" si="9"/>
        <v/>
      </c>
    </row>
    <row r="117" spans="1:6" x14ac:dyDescent="0.25">
      <c r="A117" s="230"/>
      <c r="B117" s="231" t="s">
        <v>941</v>
      </c>
      <c r="C117" s="278" t="s">
        <v>173</v>
      </c>
      <c r="D117" s="229">
        <v>1.2</v>
      </c>
      <c r="E117" s="52"/>
      <c r="F117" s="47" t="str">
        <f t="shared" si="9"/>
        <v/>
      </c>
    </row>
    <row r="118" spans="1:6" x14ac:dyDescent="0.25">
      <c r="A118" s="230"/>
      <c r="B118" s="231"/>
      <c r="C118" s="278"/>
      <c r="D118" s="229"/>
      <c r="E118" s="6"/>
      <c r="F118" s="47" t="str">
        <f t="shared" si="9"/>
        <v/>
      </c>
    </row>
    <row r="119" spans="1:6" x14ac:dyDescent="0.25">
      <c r="A119" s="230"/>
      <c r="B119" s="231" t="s">
        <v>944</v>
      </c>
      <c r="C119" s="278"/>
      <c r="D119" s="229"/>
      <c r="E119" s="6"/>
      <c r="F119" s="47" t="str">
        <f t="shared" si="9"/>
        <v/>
      </c>
    </row>
    <row r="120" spans="1:6" x14ac:dyDescent="0.25">
      <c r="A120" s="230"/>
      <c r="B120" s="231" t="s">
        <v>847</v>
      </c>
      <c r="C120" s="278" t="s">
        <v>173</v>
      </c>
      <c r="D120" s="229">
        <v>0.2</v>
      </c>
      <c r="E120" s="52"/>
      <c r="F120" s="47" t="str">
        <f t="shared" si="9"/>
        <v/>
      </c>
    </row>
    <row r="121" spans="1:6" x14ac:dyDescent="0.25">
      <c r="A121" s="230"/>
      <c r="B121" s="231" t="s">
        <v>941</v>
      </c>
      <c r="C121" s="278" t="s">
        <v>173</v>
      </c>
      <c r="D121" s="229">
        <v>0.2</v>
      </c>
      <c r="E121" s="52"/>
      <c r="F121" s="47" t="str">
        <f t="shared" si="9"/>
        <v/>
      </c>
    </row>
    <row r="122" spans="1:6" ht="25.5" x14ac:dyDescent="0.25">
      <c r="A122" s="230"/>
      <c r="B122" s="231" t="s">
        <v>945</v>
      </c>
      <c r="C122" s="278" t="s">
        <v>361</v>
      </c>
      <c r="D122" s="229">
        <v>950</v>
      </c>
      <c r="E122" s="52"/>
      <c r="F122" s="47" t="str">
        <f t="shared" si="9"/>
        <v/>
      </c>
    </row>
    <row r="123" spans="1:6" x14ac:dyDescent="0.25">
      <c r="A123" s="230"/>
      <c r="B123" s="231"/>
      <c r="C123" s="278"/>
      <c r="D123" s="229"/>
      <c r="E123" s="6"/>
      <c r="F123" s="47" t="str">
        <f t="shared" si="9"/>
        <v/>
      </c>
    </row>
    <row r="124" spans="1:6" x14ac:dyDescent="0.25">
      <c r="A124" s="230" t="s">
        <v>946</v>
      </c>
      <c r="B124" s="231" t="s">
        <v>947</v>
      </c>
      <c r="C124" s="278"/>
      <c r="D124" s="229"/>
      <c r="E124" s="6"/>
      <c r="F124" s="47" t="str">
        <f t="shared" si="9"/>
        <v/>
      </c>
    </row>
    <row r="125" spans="1:6" x14ac:dyDescent="0.25">
      <c r="A125" s="230"/>
      <c r="B125" s="231"/>
      <c r="C125" s="278"/>
      <c r="D125" s="229"/>
      <c r="E125" s="6"/>
      <c r="F125" s="47" t="str">
        <f t="shared" si="9"/>
        <v/>
      </c>
    </row>
    <row r="126" spans="1:6" ht="38.25" x14ac:dyDescent="0.25">
      <c r="A126" s="230"/>
      <c r="B126" s="231" t="s">
        <v>977</v>
      </c>
      <c r="C126" s="278" t="s">
        <v>361</v>
      </c>
      <c r="D126" s="229">
        <v>30</v>
      </c>
      <c r="E126" s="52"/>
      <c r="F126" s="47" t="str">
        <f t="shared" si="9"/>
        <v/>
      </c>
    </row>
    <row r="127" spans="1:6" x14ac:dyDescent="0.25">
      <c r="A127" s="74"/>
      <c r="B127" s="33"/>
      <c r="C127" s="76"/>
      <c r="D127" s="76"/>
      <c r="E127" s="59"/>
      <c r="F127" s="59"/>
    </row>
    <row r="128" spans="1:6" x14ac:dyDescent="0.25">
      <c r="A128" s="77"/>
      <c r="B128" s="460" t="s">
        <v>33</v>
      </c>
      <c r="C128" s="461"/>
      <c r="D128" s="461"/>
      <c r="E128" s="462"/>
      <c r="F128" s="48" t="str">
        <f>IF(SUM(F88:F126)&gt;0,SUM(F88:F126)," ")</f>
        <v xml:space="preserve"> </v>
      </c>
    </row>
    <row r="129" spans="1:6" x14ac:dyDescent="0.25">
      <c r="A129" s="79"/>
      <c r="B129" s="35"/>
      <c r="C129" s="81"/>
      <c r="D129" s="81"/>
      <c r="E129" s="60"/>
      <c r="F129" s="60"/>
    </row>
    <row r="130" spans="1:6" x14ac:dyDescent="0.25">
      <c r="C130" s="85"/>
    </row>
    <row r="131" spans="1:6" x14ac:dyDescent="0.25">
      <c r="A131" s="16"/>
      <c r="B131" s="1"/>
      <c r="C131" s="1"/>
      <c r="D131" s="36"/>
      <c r="E131" s="3"/>
      <c r="F131" s="3"/>
    </row>
    <row r="132" spans="1:6" x14ac:dyDescent="0.25">
      <c r="A132" s="19" t="s">
        <v>0</v>
      </c>
      <c r="B132" s="4" t="s">
        <v>1</v>
      </c>
      <c r="C132" s="11" t="s">
        <v>2</v>
      </c>
      <c r="D132" s="13" t="s">
        <v>3</v>
      </c>
      <c r="E132" s="10" t="s">
        <v>4</v>
      </c>
      <c r="F132" s="10" t="s">
        <v>5</v>
      </c>
    </row>
    <row r="133" spans="1:6" x14ac:dyDescent="0.25">
      <c r="A133" s="18"/>
      <c r="B133" s="7"/>
      <c r="C133" s="7"/>
      <c r="D133" s="37"/>
      <c r="E133" s="9"/>
      <c r="F133" s="9"/>
    </row>
    <row r="134" spans="1:6" x14ac:dyDescent="0.25">
      <c r="A134" s="74"/>
      <c r="B134" s="64"/>
      <c r="C134" s="75"/>
      <c r="D134" s="76"/>
      <c r="E134" s="67"/>
      <c r="F134" s="67"/>
    </row>
    <row r="135" spans="1:6" x14ac:dyDescent="0.25">
      <c r="A135" s="77"/>
      <c r="B135" s="460" t="s">
        <v>34</v>
      </c>
      <c r="C135" s="461"/>
      <c r="D135" s="461"/>
      <c r="E135" s="462"/>
      <c r="F135" s="52" t="str">
        <f>F128</f>
        <v xml:space="preserve"> </v>
      </c>
    </row>
    <row r="136" spans="1:6" x14ac:dyDescent="0.25">
      <c r="A136" s="79"/>
      <c r="B136" s="70"/>
      <c r="C136" s="80"/>
      <c r="D136" s="81"/>
      <c r="E136" s="73"/>
      <c r="F136" s="73"/>
    </row>
    <row r="137" spans="1:6" x14ac:dyDescent="0.25">
      <c r="A137" s="337" t="s">
        <v>1289</v>
      </c>
      <c r="B137" s="332" t="s">
        <v>858</v>
      </c>
      <c r="C137" s="228"/>
      <c r="D137" s="229"/>
      <c r="E137" s="6"/>
      <c r="F137" s="6"/>
    </row>
    <row r="138" spans="1:6" x14ac:dyDescent="0.25">
      <c r="A138" s="287"/>
      <c r="B138" s="227"/>
      <c r="C138" s="228"/>
      <c r="D138" s="229"/>
      <c r="E138" s="6"/>
      <c r="F138" s="6"/>
    </row>
    <row r="139" spans="1:6" x14ac:dyDescent="0.25">
      <c r="A139" s="230" t="s">
        <v>859</v>
      </c>
      <c r="B139" s="230" t="s">
        <v>860</v>
      </c>
      <c r="C139" s="288"/>
      <c r="D139" s="229"/>
      <c r="E139" s="6"/>
      <c r="F139" s="6"/>
    </row>
    <row r="140" spans="1:6" x14ac:dyDescent="0.25">
      <c r="A140" s="230"/>
      <c r="B140" s="230"/>
      <c r="C140" s="288"/>
      <c r="D140" s="229"/>
      <c r="E140" s="6"/>
      <c r="F140" s="6"/>
    </row>
    <row r="141" spans="1:6" x14ac:dyDescent="0.25">
      <c r="A141" s="230"/>
      <c r="B141" s="234" t="s">
        <v>861</v>
      </c>
      <c r="C141" s="288"/>
      <c r="D141" s="229"/>
      <c r="E141" s="6"/>
      <c r="F141" s="6"/>
    </row>
    <row r="142" spans="1:6" x14ac:dyDescent="0.25">
      <c r="A142" s="230"/>
      <c r="B142" s="230"/>
      <c r="C142" s="288"/>
      <c r="D142" s="229"/>
      <c r="E142" s="6"/>
      <c r="F142" s="6"/>
    </row>
    <row r="143" spans="1:6" x14ac:dyDescent="0.25">
      <c r="A143" s="230"/>
      <c r="B143" s="234" t="s">
        <v>949</v>
      </c>
      <c r="C143" s="288" t="s">
        <v>925</v>
      </c>
      <c r="D143" s="229">
        <v>215</v>
      </c>
      <c r="E143" s="52"/>
      <c r="F143" s="47" t="str">
        <f>IF(E143="-","Rate Only",IF(E143="","",ROUND($D143*E143,2)))</f>
        <v/>
      </c>
    </row>
    <row r="144" spans="1:6" x14ac:dyDescent="0.25">
      <c r="A144" s="230"/>
      <c r="B144" s="230"/>
      <c r="C144" s="288"/>
      <c r="D144" s="229"/>
      <c r="E144" s="15"/>
      <c r="F144" s="47" t="str">
        <f>IF(E144="-","Rate Only",IF(E144="","",ROUND($D144*E144,2)))</f>
        <v/>
      </c>
    </row>
    <row r="145" spans="1:6" ht="25.5" x14ac:dyDescent="0.25">
      <c r="A145" s="230"/>
      <c r="B145" s="234" t="s">
        <v>950</v>
      </c>
      <c r="C145" s="288" t="s">
        <v>925</v>
      </c>
      <c r="D145" s="229">
        <v>14</v>
      </c>
      <c r="E145" s="52"/>
      <c r="F145" s="47" t="str">
        <f>IF(E145="-","Rate Only",IF(E145="","",ROUND($D145*E145,2)))</f>
        <v/>
      </c>
    </row>
    <row r="146" spans="1:6" x14ac:dyDescent="0.25">
      <c r="A146" s="234"/>
      <c r="B146" s="232"/>
      <c r="C146" s="239"/>
      <c r="D146" s="236"/>
      <c r="E146" s="6"/>
      <c r="F146" s="6"/>
    </row>
    <row r="147" spans="1:6" ht="25.5" x14ac:dyDescent="0.25">
      <c r="A147" s="230"/>
      <c r="B147" s="234" t="s">
        <v>1188</v>
      </c>
      <c r="C147" s="288" t="s">
        <v>925</v>
      </c>
      <c r="D147" s="229">
        <v>10</v>
      </c>
      <c r="E147" s="52"/>
      <c r="F147" s="47" t="str">
        <f t="shared" ref="F147:F168" si="10">IF(E147="-","Rate Only",IF(E147="","",ROUND($D147*E147,2)))</f>
        <v/>
      </c>
    </row>
    <row r="148" spans="1:6" x14ac:dyDescent="0.25">
      <c r="A148" s="230"/>
      <c r="B148" s="230"/>
      <c r="C148" s="288"/>
      <c r="D148" s="229"/>
      <c r="E148" s="6"/>
      <c r="F148" s="47" t="str">
        <f t="shared" si="10"/>
        <v/>
      </c>
    </row>
    <row r="149" spans="1:6" ht="25.5" x14ac:dyDescent="0.25">
      <c r="A149" s="230"/>
      <c r="B149" s="230" t="s">
        <v>951</v>
      </c>
      <c r="C149" s="288" t="s">
        <v>925</v>
      </c>
      <c r="D149" s="229">
        <v>20</v>
      </c>
      <c r="E149" s="52"/>
      <c r="F149" s="47" t="str">
        <f t="shared" si="10"/>
        <v/>
      </c>
    </row>
    <row r="150" spans="1:6" x14ac:dyDescent="0.25">
      <c r="A150" s="230"/>
      <c r="B150" s="230"/>
      <c r="C150" s="288"/>
      <c r="D150" s="229"/>
      <c r="E150" s="6"/>
      <c r="F150" s="47" t="str">
        <f t="shared" si="10"/>
        <v/>
      </c>
    </row>
    <row r="151" spans="1:6" ht="25.5" x14ac:dyDescent="0.25">
      <c r="A151" s="232" t="s">
        <v>952</v>
      </c>
      <c r="B151" s="232" t="s">
        <v>953</v>
      </c>
      <c r="C151" s="239"/>
      <c r="D151" s="229"/>
      <c r="E151" s="6"/>
      <c r="F151" s="47" t="str">
        <f t="shared" si="10"/>
        <v/>
      </c>
    </row>
    <row r="152" spans="1:6" x14ac:dyDescent="0.25">
      <c r="A152" s="232"/>
      <c r="B152" s="232"/>
      <c r="C152" s="239"/>
      <c r="D152" s="229"/>
      <c r="E152" s="6"/>
      <c r="F152" s="47" t="str">
        <f t="shared" si="10"/>
        <v/>
      </c>
    </row>
    <row r="153" spans="1:6" ht="25.5" x14ac:dyDescent="0.25">
      <c r="A153" s="232"/>
      <c r="B153" s="232" t="s">
        <v>1312</v>
      </c>
      <c r="C153" s="252" t="s">
        <v>15</v>
      </c>
      <c r="D153" s="229">
        <v>2</v>
      </c>
      <c r="E153" s="52"/>
      <c r="F153" s="47" t="str">
        <f t="shared" si="10"/>
        <v/>
      </c>
    </row>
    <row r="154" spans="1:6" x14ac:dyDescent="0.25">
      <c r="A154" s="230"/>
      <c r="B154" s="230"/>
      <c r="C154" s="288"/>
      <c r="D154" s="229"/>
      <c r="E154" s="6"/>
      <c r="F154" s="47" t="str">
        <f t="shared" si="10"/>
        <v/>
      </c>
    </row>
    <row r="155" spans="1:6" ht="25.5" x14ac:dyDescent="0.25">
      <c r="A155" s="230">
        <v>64.03</v>
      </c>
      <c r="B155" s="230" t="s">
        <v>954</v>
      </c>
      <c r="C155" s="288"/>
      <c r="D155" s="229"/>
      <c r="E155" s="6"/>
      <c r="F155" s="47" t="str">
        <f t="shared" si="10"/>
        <v/>
      </c>
    </row>
    <row r="156" spans="1:6" x14ac:dyDescent="0.25">
      <c r="A156" s="230"/>
      <c r="B156" s="230"/>
      <c r="C156" s="288"/>
      <c r="D156" s="229"/>
      <c r="E156" s="6"/>
      <c r="F156" s="47" t="str">
        <f t="shared" si="10"/>
        <v/>
      </c>
    </row>
    <row r="157" spans="1:6" x14ac:dyDescent="0.25">
      <c r="A157" s="230"/>
      <c r="B157" s="232" t="s">
        <v>955</v>
      </c>
      <c r="C157" s="252" t="s">
        <v>15</v>
      </c>
      <c r="D157" s="229">
        <v>2</v>
      </c>
      <c r="E157" s="52"/>
      <c r="F157" s="47" t="str">
        <f t="shared" si="10"/>
        <v/>
      </c>
    </row>
    <row r="158" spans="1:6" x14ac:dyDescent="0.25">
      <c r="A158" s="230"/>
      <c r="B158" s="230"/>
      <c r="C158" s="288"/>
      <c r="D158" s="229"/>
      <c r="E158" s="6"/>
      <c r="F158" s="47" t="str">
        <f t="shared" si="10"/>
        <v/>
      </c>
    </row>
    <row r="159" spans="1:6" x14ac:dyDescent="0.25">
      <c r="A159" s="230" t="s">
        <v>956</v>
      </c>
      <c r="B159" s="230" t="s">
        <v>869</v>
      </c>
      <c r="C159" s="288"/>
      <c r="D159" s="229"/>
      <c r="E159" s="6"/>
      <c r="F159" s="47" t="str">
        <f t="shared" si="10"/>
        <v/>
      </c>
    </row>
    <row r="160" spans="1:6" x14ac:dyDescent="0.25">
      <c r="A160" s="230"/>
      <c r="B160" s="230"/>
      <c r="C160" s="288"/>
      <c r="D160" s="229"/>
      <c r="E160" s="6"/>
      <c r="F160" s="47" t="str">
        <f t="shared" si="10"/>
        <v/>
      </c>
    </row>
    <row r="161" spans="1:6" x14ac:dyDescent="0.25">
      <c r="A161" s="230"/>
      <c r="B161" s="230" t="s">
        <v>957</v>
      </c>
      <c r="C161" s="288"/>
      <c r="D161" s="229"/>
      <c r="E161" s="6"/>
      <c r="F161" s="47" t="str">
        <f t="shared" si="10"/>
        <v/>
      </c>
    </row>
    <row r="162" spans="1:6" x14ac:dyDescent="0.25">
      <c r="A162" s="230"/>
      <c r="B162" s="230" t="s">
        <v>958</v>
      </c>
      <c r="C162" s="228" t="s">
        <v>961</v>
      </c>
      <c r="D162" s="229">
        <v>25</v>
      </c>
      <c r="E162" s="52"/>
      <c r="F162" s="47" t="str">
        <f t="shared" si="10"/>
        <v/>
      </c>
    </row>
    <row r="163" spans="1:6" x14ac:dyDescent="0.25">
      <c r="A163" s="230"/>
      <c r="B163" s="230"/>
      <c r="C163" s="228"/>
      <c r="D163" s="229"/>
      <c r="E163" s="6"/>
      <c r="F163" s="47" t="str">
        <f t="shared" si="10"/>
        <v/>
      </c>
    </row>
    <row r="164" spans="1:6" x14ac:dyDescent="0.25">
      <c r="A164" s="230" t="s">
        <v>872</v>
      </c>
      <c r="B164" s="230" t="s">
        <v>873</v>
      </c>
      <c r="C164" s="275"/>
      <c r="D164" s="274"/>
      <c r="E164" s="6"/>
      <c r="F164" s="47" t="str">
        <f t="shared" si="10"/>
        <v/>
      </c>
    </row>
    <row r="165" spans="1:6" x14ac:dyDescent="0.25">
      <c r="A165" s="257"/>
      <c r="B165" s="257"/>
      <c r="C165" s="252"/>
      <c r="D165" s="252"/>
      <c r="E165" s="6"/>
      <c r="F165" s="47" t="str">
        <f t="shared" si="10"/>
        <v/>
      </c>
    </row>
    <row r="166" spans="1:6" x14ac:dyDescent="0.25">
      <c r="A166" s="257"/>
      <c r="B166" s="232" t="s">
        <v>959</v>
      </c>
      <c r="C166" s="252"/>
      <c r="D166" s="229"/>
      <c r="E166" s="6"/>
      <c r="F166" s="47" t="str">
        <f t="shared" si="10"/>
        <v/>
      </c>
    </row>
    <row r="167" spans="1:6" x14ac:dyDescent="0.25">
      <c r="A167" s="257"/>
      <c r="B167" s="232"/>
      <c r="C167" s="252"/>
      <c r="D167" s="229"/>
      <c r="E167" s="6"/>
      <c r="F167" s="47" t="str">
        <f t="shared" si="10"/>
        <v/>
      </c>
    </row>
    <row r="168" spans="1:6" ht="38.25" x14ac:dyDescent="0.25">
      <c r="A168" s="257"/>
      <c r="B168" s="232" t="s">
        <v>960</v>
      </c>
      <c r="C168" s="252" t="s">
        <v>695</v>
      </c>
      <c r="D168" s="229">
        <v>1000</v>
      </c>
      <c r="E168" s="52"/>
      <c r="F168" s="47" t="str">
        <f t="shared" si="10"/>
        <v/>
      </c>
    </row>
    <row r="169" spans="1:6" x14ac:dyDescent="0.25">
      <c r="A169" s="234"/>
      <c r="B169" s="232"/>
      <c r="C169" s="239"/>
      <c r="D169" s="236"/>
      <c r="E169" s="6"/>
      <c r="F169" s="6"/>
    </row>
    <row r="170" spans="1:6" x14ac:dyDescent="0.25">
      <c r="A170" s="234"/>
      <c r="B170" s="232"/>
      <c r="C170" s="239"/>
      <c r="D170" s="236"/>
      <c r="E170" s="6"/>
      <c r="F170" s="6"/>
    </row>
    <row r="171" spans="1:6" x14ac:dyDescent="0.25">
      <c r="A171" s="74"/>
      <c r="B171" s="33"/>
      <c r="C171" s="76"/>
      <c r="D171" s="76"/>
      <c r="E171" s="59"/>
      <c r="F171" s="59"/>
    </row>
    <row r="172" spans="1:6" x14ac:dyDescent="0.25">
      <c r="A172" s="77"/>
      <c r="B172" s="460" t="s">
        <v>33</v>
      </c>
      <c r="C172" s="461"/>
      <c r="D172" s="461"/>
      <c r="E172" s="462"/>
      <c r="F172" s="48" t="str">
        <f>IF(SUM(F134:F170)&gt;0,SUM(F134:F170)," ")</f>
        <v xml:space="preserve"> </v>
      </c>
    </row>
    <row r="173" spans="1:6" x14ac:dyDescent="0.25">
      <c r="A173" s="79"/>
      <c r="B173" s="35"/>
      <c r="C173" s="81"/>
      <c r="D173" s="81"/>
      <c r="E173" s="60"/>
      <c r="F173" s="60"/>
    </row>
    <row r="174" spans="1:6" x14ac:dyDescent="0.25">
      <c r="C174" s="85"/>
    </row>
    <row r="175" spans="1:6" x14ac:dyDescent="0.25">
      <c r="A175" s="16"/>
      <c r="B175" s="1"/>
      <c r="C175" s="1"/>
      <c r="D175" s="36"/>
      <c r="E175" s="3"/>
      <c r="F175" s="3"/>
    </row>
    <row r="176" spans="1:6" x14ac:dyDescent="0.25">
      <c r="A176" s="19" t="s">
        <v>0</v>
      </c>
      <c r="B176" s="4" t="s">
        <v>1</v>
      </c>
      <c r="C176" s="11" t="s">
        <v>2</v>
      </c>
      <c r="D176" s="13" t="s">
        <v>3</v>
      </c>
      <c r="E176" s="10" t="s">
        <v>4</v>
      </c>
      <c r="F176" s="10" t="s">
        <v>5</v>
      </c>
    </row>
    <row r="177" spans="1:6" x14ac:dyDescent="0.25">
      <c r="A177" s="18"/>
      <c r="B177" s="7"/>
      <c r="C177" s="7"/>
      <c r="D177" s="37"/>
      <c r="E177" s="9"/>
      <c r="F177" s="9"/>
    </row>
    <row r="178" spans="1:6" x14ac:dyDescent="0.25">
      <c r="A178" s="74"/>
      <c r="B178" s="64"/>
      <c r="C178" s="75"/>
      <c r="D178" s="76"/>
      <c r="E178" s="67"/>
      <c r="F178" s="67"/>
    </row>
    <row r="179" spans="1:6" x14ac:dyDescent="0.25">
      <c r="A179" s="77"/>
      <c r="B179" s="460" t="s">
        <v>34</v>
      </c>
      <c r="C179" s="461"/>
      <c r="D179" s="461"/>
      <c r="E179" s="462"/>
      <c r="F179" s="52" t="str">
        <f>F172</f>
        <v xml:space="preserve"> </v>
      </c>
    </row>
    <row r="180" spans="1:6" x14ac:dyDescent="0.25">
      <c r="A180" s="79"/>
      <c r="B180" s="70"/>
      <c r="C180" s="80"/>
      <c r="D180" s="81"/>
      <c r="E180" s="73"/>
      <c r="F180" s="73"/>
    </row>
    <row r="181" spans="1:6" ht="38.25" x14ac:dyDescent="0.25">
      <c r="A181" s="257"/>
      <c r="B181" s="232" t="s">
        <v>962</v>
      </c>
      <c r="C181" s="252" t="s">
        <v>695</v>
      </c>
      <c r="D181" s="229">
        <v>100</v>
      </c>
      <c r="E181" s="325"/>
      <c r="F181" s="47" t="str">
        <f>IF(E181="-","Rate Only",IF(E181="","",ROUND($D181*E181,2)))</f>
        <v/>
      </c>
    </row>
    <row r="182" spans="1:6" x14ac:dyDescent="0.25">
      <c r="A182" s="257"/>
      <c r="B182" s="232"/>
      <c r="C182" s="252"/>
      <c r="D182" s="229"/>
      <c r="E182" s="15"/>
      <c r="F182" s="47" t="str">
        <f>IF(E182="-","Rate Only",IF(E182="","",ROUND($D182*E182,2)))</f>
        <v/>
      </c>
    </row>
    <row r="183" spans="1:6" ht="38.25" x14ac:dyDescent="0.25">
      <c r="A183" s="257"/>
      <c r="B183" s="232" t="s">
        <v>963</v>
      </c>
      <c r="C183" s="252" t="s">
        <v>695</v>
      </c>
      <c r="D183" s="229">
        <v>80</v>
      </c>
      <c r="E183" s="52"/>
      <c r="F183" s="47" t="str">
        <f>IF(E183="-","Rate Only",IF(E183="","",ROUND($D183*E183,2)))</f>
        <v/>
      </c>
    </row>
    <row r="184" spans="1:6" x14ac:dyDescent="0.25">
      <c r="A184" s="257"/>
      <c r="B184" s="257"/>
      <c r="C184" s="252"/>
      <c r="D184" s="229"/>
      <c r="E184" s="15"/>
      <c r="F184" s="47" t="str">
        <f>IF(E184="-","Rate Only",IF(E184="","",ROUND($D184*E184,2)))</f>
        <v/>
      </c>
    </row>
    <row r="185" spans="1:6" x14ac:dyDescent="0.25">
      <c r="A185" s="230" t="s">
        <v>880</v>
      </c>
      <c r="B185" s="230" t="s">
        <v>881</v>
      </c>
      <c r="C185" s="260" t="s">
        <v>50</v>
      </c>
      <c r="D185" s="229">
        <v>1</v>
      </c>
      <c r="E185" s="102"/>
      <c r="F185" s="47" t="str">
        <f>IF(E185="-","Rate Only",IF(E185="","",ROUND($D185*E185,2)))</f>
        <v/>
      </c>
    </row>
    <row r="186" spans="1:6" x14ac:dyDescent="0.25">
      <c r="A186" s="234"/>
      <c r="B186" s="232"/>
      <c r="C186" s="239"/>
      <c r="D186" s="236"/>
      <c r="E186" s="15"/>
      <c r="F186" s="15"/>
    </row>
    <row r="187" spans="1:6" ht="51" x14ac:dyDescent="0.25">
      <c r="A187" s="336" t="s">
        <v>1290</v>
      </c>
      <c r="B187" s="333" t="s">
        <v>883</v>
      </c>
      <c r="C187" s="230"/>
      <c r="D187" s="229"/>
      <c r="E187" s="15"/>
      <c r="F187" s="15"/>
    </row>
    <row r="188" spans="1:6" x14ac:dyDescent="0.25">
      <c r="A188" s="277"/>
      <c r="B188" s="230"/>
      <c r="C188" s="230"/>
      <c r="D188" s="229"/>
      <c r="E188" s="15"/>
      <c r="F188" s="6"/>
    </row>
    <row r="189" spans="1:6" x14ac:dyDescent="0.25">
      <c r="A189" s="230" t="s">
        <v>964</v>
      </c>
      <c r="B189" s="234" t="s">
        <v>965</v>
      </c>
      <c r="C189" s="252"/>
      <c r="D189" s="236"/>
      <c r="E189" s="15"/>
      <c r="F189" s="6"/>
    </row>
    <row r="190" spans="1:6" x14ac:dyDescent="0.25">
      <c r="A190" s="230"/>
      <c r="B190" s="234"/>
      <c r="C190" s="252"/>
      <c r="D190" s="236"/>
      <c r="E190" s="15"/>
      <c r="F190" s="6"/>
    </row>
    <row r="191" spans="1:6" x14ac:dyDescent="0.25">
      <c r="A191" s="230"/>
      <c r="B191" s="234" t="s">
        <v>966</v>
      </c>
      <c r="C191" s="252" t="s">
        <v>122</v>
      </c>
      <c r="D191" s="229">
        <v>25</v>
      </c>
      <c r="E191" s="52"/>
      <c r="F191" s="47" t="str">
        <f t="shared" ref="F191:F208" si="11">IF(E191="-","Rate Only",IF(E191="","",ROUND($D191*E191,2)))</f>
        <v/>
      </c>
    </row>
    <row r="192" spans="1:6" x14ac:dyDescent="0.25">
      <c r="A192" s="230"/>
      <c r="B192" s="230"/>
      <c r="C192" s="288"/>
      <c r="D192" s="229"/>
      <c r="E192" s="6"/>
      <c r="F192" s="47" t="str">
        <f t="shared" si="11"/>
        <v/>
      </c>
    </row>
    <row r="193" spans="1:6" x14ac:dyDescent="0.25">
      <c r="A193" s="230">
        <v>66.180000000000007</v>
      </c>
      <c r="B193" s="230" t="s">
        <v>967</v>
      </c>
      <c r="C193" s="288"/>
      <c r="D193" s="229"/>
      <c r="E193" s="6"/>
      <c r="F193" s="47" t="str">
        <f t="shared" si="11"/>
        <v/>
      </c>
    </row>
    <row r="194" spans="1:6" x14ac:dyDescent="0.25">
      <c r="A194" s="230"/>
      <c r="B194" s="230"/>
      <c r="C194" s="288"/>
      <c r="D194" s="229"/>
      <c r="E194" s="6"/>
      <c r="F194" s="47" t="str">
        <f t="shared" si="11"/>
        <v/>
      </c>
    </row>
    <row r="195" spans="1:6" x14ac:dyDescent="0.25">
      <c r="A195" s="230"/>
      <c r="B195" s="234" t="s">
        <v>1313</v>
      </c>
      <c r="C195" s="288" t="s">
        <v>15</v>
      </c>
      <c r="D195" s="229">
        <v>1</v>
      </c>
      <c r="E195" s="52"/>
      <c r="F195" s="47" t="str">
        <f t="shared" si="11"/>
        <v/>
      </c>
    </row>
    <row r="196" spans="1:6" x14ac:dyDescent="0.25">
      <c r="A196" s="230"/>
      <c r="B196" s="230"/>
      <c r="C196" s="288"/>
      <c r="D196" s="229"/>
      <c r="E196" s="6"/>
      <c r="F196" s="47" t="str">
        <f t="shared" si="11"/>
        <v/>
      </c>
    </row>
    <row r="197" spans="1:6" x14ac:dyDescent="0.25">
      <c r="A197" s="230">
        <v>66.19</v>
      </c>
      <c r="B197" s="230" t="s">
        <v>893</v>
      </c>
      <c r="C197" s="288"/>
      <c r="D197" s="229"/>
      <c r="E197" s="6"/>
      <c r="F197" s="47" t="str">
        <f t="shared" si="11"/>
        <v/>
      </c>
    </row>
    <row r="198" spans="1:6" x14ac:dyDescent="0.25">
      <c r="A198" s="230"/>
      <c r="B198" s="230"/>
      <c r="C198" s="288"/>
      <c r="D198" s="229"/>
      <c r="E198" s="6"/>
      <c r="F198" s="47" t="str">
        <f t="shared" si="11"/>
        <v/>
      </c>
    </row>
    <row r="199" spans="1:6" x14ac:dyDescent="0.25">
      <c r="A199" s="230"/>
      <c r="B199" s="230" t="s">
        <v>968</v>
      </c>
      <c r="C199" s="288"/>
      <c r="D199" s="229"/>
      <c r="E199" s="6"/>
      <c r="F199" s="47" t="str">
        <f t="shared" si="11"/>
        <v/>
      </c>
    </row>
    <row r="200" spans="1:6" x14ac:dyDescent="0.25">
      <c r="A200" s="230"/>
      <c r="B200" s="230" t="s">
        <v>969</v>
      </c>
      <c r="C200" s="288" t="s">
        <v>122</v>
      </c>
      <c r="D200" s="229">
        <v>40</v>
      </c>
      <c r="E200" s="52"/>
      <c r="F200" s="47" t="str">
        <f t="shared" si="11"/>
        <v/>
      </c>
    </row>
    <row r="201" spans="1:6" x14ac:dyDescent="0.25">
      <c r="A201" s="230"/>
      <c r="B201" s="230"/>
      <c r="C201" s="288"/>
      <c r="D201" s="229"/>
      <c r="E201" s="6"/>
      <c r="F201" s="47" t="str">
        <f t="shared" si="11"/>
        <v/>
      </c>
    </row>
    <row r="202" spans="1:6" x14ac:dyDescent="0.25">
      <c r="A202" s="230">
        <v>66.209999999999994</v>
      </c>
      <c r="B202" s="234" t="s">
        <v>900</v>
      </c>
      <c r="C202" s="288"/>
      <c r="D202" s="229"/>
      <c r="E202" s="6"/>
      <c r="F202" s="47" t="str">
        <f t="shared" si="11"/>
        <v/>
      </c>
    </row>
    <row r="203" spans="1:6" x14ac:dyDescent="0.25">
      <c r="A203" s="230"/>
      <c r="B203" s="291"/>
      <c r="C203" s="288"/>
      <c r="D203" s="229"/>
      <c r="E203" s="6"/>
      <c r="F203" s="47" t="str">
        <f t="shared" si="11"/>
        <v/>
      </c>
    </row>
    <row r="204" spans="1:6" ht="38.25" customHeight="1" x14ac:dyDescent="0.25">
      <c r="A204" s="230"/>
      <c r="B204" s="230" t="s">
        <v>970</v>
      </c>
      <c r="C204" s="288" t="s">
        <v>972</v>
      </c>
      <c r="D204" s="229">
        <v>170</v>
      </c>
      <c r="E204" s="52"/>
      <c r="F204" s="47" t="str">
        <f t="shared" si="11"/>
        <v/>
      </c>
    </row>
    <row r="205" spans="1:6" x14ac:dyDescent="0.25">
      <c r="A205" s="230"/>
      <c r="B205" s="289"/>
      <c r="C205" s="288"/>
      <c r="D205" s="229"/>
      <c r="E205" s="6"/>
      <c r="F205" s="47" t="str">
        <f t="shared" si="11"/>
        <v/>
      </c>
    </row>
    <row r="206" spans="1:6" x14ac:dyDescent="0.25">
      <c r="A206" s="230" t="s">
        <v>905</v>
      </c>
      <c r="B206" s="293" t="s">
        <v>906</v>
      </c>
      <c r="C206" s="288"/>
      <c r="D206" s="229"/>
      <c r="E206" s="6"/>
      <c r="F206" s="47" t="str">
        <f t="shared" si="11"/>
        <v/>
      </c>
    </row>
    <row r="207" spans="1:6" x14ac:dyDescent="0.25">
      <c r="A207" s="230"/>
      <c r="B207" s="293"/>
      <c r="C207" s="288"/>
      <c r="D207" s="229"/>
      <c r="E207" s="6"/>
      <c r="F207" s="47" t="str">
        <f t="shared" si="11"/>
        <v/>
      </c>
    </row>
    <row r="208" spans="1:6" ht="25.5" x14ac:dyDescent="0.25">
      <c r="A208" s="230"/>
      <c r="B208" s="113" t="s">
        <v>971</v>
      </c>
      <c r="C208" s="288" t="s">
        <v>122</v>
      </c>
      <c r="D208" s="229">
        <v>145</v>
      </c>
      <c r="E208" s="52"/>
      <c r="F208" s="47" t="str">
        <f t="shared" si="11"/>
        <v/>
      </c>
    </row>
    <row r="209" spans="1:6" x14ac:dyDescent="0.25">
      <c r="A209" s="230"/>
      <c r="B209" s="293"/>
      <c r="C209" s="288"/>
      <c r="D209" s="229"/>
      <c r="E209" s="6"/>
      <c r="F209" s="6"/>
    </row>
    <row r="210" spans="1:6" ht="38.25" x14ac:dyDescent="0.25">
      <c r="A210" s="253" t="s">
        <v>908</v>
      </c>
      <c r="B210" s="253" t="s">
        <v>973</v>
      </c>
      <c r="C210" s="288" t="s">
        <v>122</v>
      </c>
      <c r="D210" s="229">
        <v>50</v>
      </c>
      <c r="E210" s="52"/>
      <c r="F210" s="47" t="str">
        <f t="shared" ref="F210" si="12">IF(E210="-","Rate Only",IF(E210="","",ROUND($D210*E210,2)))</f>
        <v/>
      </c>
    </row>
    <row r="211" spans="1:6" x14ac:dyDescent="0.25">
      <c r="A211" s="74"/>
      <c r="B211" s="33"/>
      <c r="C211" s="76"/>
      <c r="D211" s="76"/>
      <c r="E211" s="59"/>
      <c r="F211" s="59"/>
    </row>
    <row r="212" spans="1:6" x14ac:dyDescent="0.25">
      <c r="A212" s="77"/>
      <c r="B212" s="460" t="s">
        <v>33</v>
      </c>
      <c r="C212" s="461"/>
      <c r="D212" s="461"/>
      <c r="E212" s="462"/>
      <c r="F212" s="48" t="str">
        <f>IF(SUM(F178:F210)&gt;0,SUM(F178:F210)," ")</f>
        <v xml:space="preserve"> </v>
      </c>
    </row>
    <row r="213" spans="1:6" x14ac:dyDescent="0.25">
      <c r="A213" s="79"/>
      <c r="B213" s="35"/>
      <c r="C213" s="81"/>
      <c r="D213" s="81"/>
      <c r="E213" s="60"/>
      <c r="F213" s="60"/>
    </row>
    <row r="214" spans="1:6" x14ac:dyDescent="0.25">
      <c r="C214" s="85"/>
    </row>
    <row r="215" spans="1:6" x14ac:dyDescent="0.25">
      <c r="A215" s="16"/>
      <c r="B215" s="1"/>
      <c r="C215" s="1"/>
      <c r="D215" s="36"/>
      <c r="E215" s="3"/>
      <c r="F215" s="3"/>
    </row>
    <row r="216" spans="1:6" x14ac:dyDescent="0.25">
      <c r="A216" s="19" t="s">
        <v>0</v>
      </c>
      <c r="B216" s="4" t="s">
        <v>1</v>
      </c>
      <c r="C216" s="11" t="s">
        <v>2</v>
      </c>
      <c r="D216" s="13" t="s">
        <v>3</v>
      </c>
      <c r="E216" s="10" t="s">
        <v>4</v>
      </c>
      <c r="F216" s="10" t="s">
        <v>5</v>
      </c>
    </row>
    <row r="217" spans="1:6" x14ac:dyDescent="0.25">
      <c r="A217" s="18"/>
      <c r="B217" s="7"/>
      <c r="C217" s="7"/>
      <c r="D217" s="37"/>
      <c r="E217" s="9"/>
      <c r="F217" s="9"/>
    </row>
    <row r="218" spans="1:6" x14ac:dyDescent="0.25">
      <c r="A218" s="74"/>
      <c r="B218" s="64"/>
      <c r="C218" s="75"/>
      <c r="D218" s="76"/>
      <c r="E218" s="67"/>
      <c r="F218" s="67"/>
    </row>
    <row r="219" spans="1:6" x14ac:dyDescent="0.25">
      <c r="A219" s="77"/>
      <c r="B219" s="460" t="s">
        <v>34</v>
      </c>
      <c r="C219" s="461"/>
      <c r="D219" s="461"/>
      <c r="E219" s="462"/>
      <c r="F219" s="52" t="str">
        <f>F212</f>
        <v xml:space="preserve"> </v>
      </c>
    </row>
    <row r="220" spans="1:6" x14ac:dyDescent="0.25">
      <c r="A220" s="79"/>
      <c r="B220" s="70"/>
      <c r="C220" s="80"/>
      <c r="D220" s="81"/>
      <c r="E220" s="73"/>
      <c r="F220" s="73"/>
    </row>
    <row r="221" spans="1:6" ht="25.5" x14ac:dyDescent="0.25">
      <c r="A221" s="230" t="s">
        <v>974</v>
      </c>
      <c r="B221" s="293" t="s">
        <v>975</v>
      </c>
      <c r="C221" s="288" t="s">
        <v>122</v>
      </c>
      <c r="D221" s="229">
        <v>20</v>
      </c>
      <c r="E221" s="52"/>
      <c r="F221" s="47" t="str">
        <f>IF(E221="-","Rate Only",IF(E221="","",ROUND($D221*E221,2)))</f>
        <v/>
      </c>
    </row>
    <row r="222" spans="1:6" x14ac:dyDescent="0.25">
      <c r="A222" s="230"/>
      <c r="B222" s="293"/>
      <c r="C222" s="288"/>
      <c r="D222" s="229"/>
      <c r="E222" s="52"/>
      <c r="F222" s="97"/>
    </row>
    <row r="223" spans="1:6" ht="25.5" x14ac:dyDescent="0.25">
      <c r="A223" s="350" t="s">
        <v>544</v>
      </c>
      <c r="B223" s="351" t="s">
        <v>911</v>
      </c>
      <c r="C223" s="228"/>
      <c r="D223" s="229"/>
      <c r="E223" s="12"/>
      <c r="F223" s="6"/>
    </row>
    <row r="224" spans="1:6" x14ac:dyDescent="0.25">
      <c r="A224" s="300"/>
      <c r="B224" s="297"/>
      <c r="C224" s="228"/>
      <c r="D224" s="229"/>
      <c r="E224" s="15"/>
      <c r="F224" s="6"/>
    </row>
    <row r="225" spans="1:6" ht="25.5" x14ac:dyDescent="0.25">
      <c r="A225" s="234" t="s">
        <v>912</v>
      </c>
      <c r="B225" s="234" t="s">
        <v>976</v>
      </c>
      <c r="C225" s="275"/>
      <c r="D225" s="274"/>
      <c r="E225" s="15"/>
      <c r="F225" s="6"/>
    </row>
    <row r="226" spans="1:6" x14ac:dyDescent="0.25">
      <c r="A226" s="257"/>
      <c r="B226" s="257"/>
      <c r="C226" s="275"/>
      <c r="D226" s="274"/>
      <c r="E226" s="15"/>
      <c r="F226" s="6"/>
    </row>
    <row r="227" spans="1:6" ht="25.5" x14ac:dyDescent="0.25">
      <c r="A227" s="257"/>
      <c r="B227" s="234" t="s">
        <v>1314</v>
      </c>
      <c r="C227" s="234"/>
      <c r="D227" s="234"/>
      <c r="E227" s="15"/>
      <c r="F227" s="6"/>
    </row>
    <row r="228" spans="1:6" x14ac:dyDescent="0.25">
      <c r="A228" s="257"/>
      <c r="B228" s="234"/>
      <c r="C228" s="264"/>
      <c r="D228" s="264"/>
      <c r="E228" s="15"/>
      <c r="F228" s="6"/>
    </row>
    <row r="229" spans="1:6" ht="25.5" x14ac:dyDescent="0.25">
      <c r="A229" s="257"/>
      <c r="B229" s="234" t="s">
        <v>915</v>
      </c>
      <c r="C229" s="252" t="s">
        <v>916</v>
      </c>
      <c r="D229" s="229">
        <v>1</v>
      </c>
      <c r="E229" s="52">
        <v>12000</v>
      </c>
      <c r="F229" s="47">
        <f t="shared" ref="F229:F239" si="13">IF(E229="-","Rate Only",IF(E229="","",ROUND($D229*E229,2)))</f>
        <v>12000</v>
      </c>
    </row>
    <row r="230" spans="1:6" x14ac:dyDescent="0.25">
      <c r="A230" s="257"/>
      <c r="B230" s="234"/>
      <c r="C230" s="264"/>
      <c r="D230" s="229"/>
      <c r="E230" s="6"/>
      <c r="F230" s="47" t="str">
        <f t="shared" si="13"/>
        <v/>
      </c>
    </row>
    <row r="231" spans="1:6" ht="25.5" x14ac:dyDescent="0.25">
      <c r="A231" s="257"/>
      <c r="B231" s="234" t="s">
        <v>917</v>
      </c>
      <c r="C231" s="252" t="s">
        <v>916</v>
      </c>
      <c r="D231" s="229">
        <v>1</v>
      </c>
      <c r="E231" s="52">
        <v>12000</v>
      </c>
      <c r="F231" s="47">
        <f t="shared" si="13"/>
        <v>12000</v>
      </c>
    </row>
    <row r="232" spans="1:6" x14ac:dyDescent="0.25">
      <c r="A232" s="257"/>
      <c r="B232" s="234"/>
      <c r="C232" s="264"/>
      <c r="D232" s="229"/>
      <c r="E232" s="6"/>
      <c r="F232" s="47" t="str">
        <f t="shared" si="13"/>
        <v/>
      </c>
    </row>
    <row r="233" spans="1:6" ht="25.5" x14ac:dyDescent="0.25">
      <c r="A233" s="257"/>
      <c r="B233" s="234" t="s">
        <v>918</v>
      </c>
      <c r="C233" s="252" t="s">
        <v>916</v>
      </c>
      <c r="D233" s="229">
        <v>1</v>
      </c>
      <c r="E233" s="52">
        <v>12000</v>
      </c>
      <c r="F233" s="47">
        <f t="shared" si="13"/>
        <v>12000</v>
      </c>
    </row>
    <row r="234" spans="1:6" x14ac:dyDescent="0.25">
      <c r="A234" s="257"/>
      <c r="B234" s="234"/>
      <c r="C234" s="264"/>
      <c r="D234" s="229"/>
      <c r="E234" s="6"/>
      <c r="F234" s="47" t="str">
        <f t="shared" si="13"/>
        <v/>
      </c>
    </row>
    <row r="235" spans="1:6" ht="25.5" x14ac:dyDescent="0.25">
      <c r="A235" s="257"/>
      <c r="B235" s="234" t="s">
        <v>919</v>
      </c>
      <c r="C235" s="252" t="s">
        <v>916</v>
      </c>
      <c r="D235" s="229">
        <v>1</v>
      </c>
      <c r="E235" s="52">
        <v>12000</v>
      </c>
      <c r="F235" s="47">
        <f t="shared" si="13"/>
        <v>12000</v>
      </c>
    </row>
    <row r="236" spans="1:6" x14ac:dyDescent="0.25">
      <c r="A236" s="257"/>
      <c r="B236" s="234"/>
      <c r="C236" s="264"/>
      <c r="D236" s="229"/>
      <c r="E236" s="6"/>
      <c r="F236" s="47" t="str">
        <f t="shared" si="13"/>
        <v/>
      </c>
    </row>
    <row r="237" spans="1:6" ht="25.5" x14ac:dyDescent="0.25">
      <c r="A237" s="257"/>
      <c r="B237" s="234" t="s">
        <v>920</v>
      </c>
      <c r="C237" s="252" t="s">
        <v>916</v>
      </c>
      <c r="D237" s="229">
        <v>1</v>
      </c>
      <c r="E237" s="52">
        <v>12000</v>
      </c>
      <c r="F237" s="47">
        <f t="shared" si="13"/>
        <v>12000</v>
      </c>
    </row>
    <row r="238" spans="1:6" x14ac:dyDescent="0.25">
      <c r="A238" s="298"/>
      <c r="B238" s="227"/>
      <c r="C238" s="250"/>
      <c r="D238" s="299"/>
      <c r="E238" s="6"/>
      <c r="F238" s="47" t="str">
        <f t="shared" si="13"/>
        <v/>
      </c>
    </row>
    <row r="239" spans="1:6" ht="25.5" x14ac:dyDescent="0.25">
      <c r="A239" s="234" t="s">
        <v>723</v>
      </c>
      <c r="B239" s="234" t="s">
        <v>724</v>
      </c>
      <c r="C239" s="252" t="s">
        <v>916</v>
      </c>
      <c r="D239" s="229">
        <v>1</v>
      </c>
      <c r="E239" s="52">
        <v>50000</v>
      </c>
      <c r="F239" s="47">
        <f t="shared" si="13"/>
        <v>50000</v>
      </c>
    </row>
    <row r="240" spans="1:6" x14ac:dyDescent="0.25">
      <c r="A240" s="234"/>
      <c r="B240" s="234"/>
      <c r="C240" s="239"/>
      <c r="D240" s="236"/>
      <c r="E240" s="6"/>
      <c r="F240" s="6"/>
    </row>
    <row r="241" spans="1:6" x14ac:dyDescent="0.25">
      <c r="A241" s="253"/>
      <c r="B241" s="253"/>
      <c r="C241" s="254"/>
      <c r="D241" s="236"/>
      <c r="E241" s="6"/>
      <c r="F241" s="6"/>
    </row>
    <row r="242" spans="1:6" x14ac:dyDescent="0.25">
      <c r="A242" s="253"/>
      <c r="B242" s="253"/>
      <c r="C242" s="254"/>
      <c r="D242" s="236"/>
      <c r="E242" s="6"/>
      <c r="F242" s="6"/>
    </row>
    <row r="243" spans="1:6" x14ac:dyDescent="0.25">
      <c r="A243" s="253"/>
      <c r="B243" s="253"/>
      <c r="C243" s="254"/>
      <c r="D243" s="236"/>
      <c r="E243" s="6"/>
      <c r="F243" s="6"/>
    </row>
    <row r="244" spans="1:6" x14ac:dyDescent="0.25">
      <c r="A244" s="253"/>
      <c r="B244" s="253"/>
      <c r="C244" s="254"/>
      <c r="D244" s="236"/>
      <c r="E244" s="6"/>
      <c r="F244" s="6"/>
    </row>
    <row r="245" spans="1:6" x14ac:dyDescent="0.25">
      <c r="A245" s="253"/>
      <c r="B245" s="253"/>
      <c r="C245" s="254"/>
      <c r="D245" s="236"/>
      <c r="E245" s="6"/>
      <c r="F245" s="6"/>
    </row>
    <row r="246" spans="1:6" x14ac:dyDescent="0.25">
      <c r="A246" s="253"/>
      <c r="B246" s="253"/>
      <c r="C246" s="254"/>
      <c r="D246" s="236"/>
      <c r="E246" s="6"/>
      <c r="F246" s="6"/>
    </row>
    <row r="247" spans="1:6" x14ac:dyDescent="0.25">
      <c r="A247" s="253"/>
      <c r="B247" s="253"/>
      <c r="C247" s="254"/>
      <c r="D247" s="236"/>
      <c r="E247" s="6"/>
      <c r="F247" s="6"/>
    </row>
    <row r="248" spans="1:6" x14ac:dyDescent="0.25">
      <c r="A248" s="234"/>
      <c r="B248" s="232"/>
      <c r="C248" s="239"/>
      <c r="D248" s="236"/>
      <c r="E248" s="6"/>
      <c r="F248" s="6"/>
    </row>
    <row r="249" spans="1:6" x14ac:dyDescent="0.25">
      <c r="A249" s="253"/>
      <c r="B249" s="253"/>
      <c r="C249" s="254"/>
      <c r="D249" s="236"/>
      <c r="E249" s="6"/>
      <c r="F249" s="6"/>
    </row>
    <row r="250" spans="1:6" x14ac:dyDescent="0.25">
      <c r="A250" s="253"/>
      <c r="B250" s="253"/>
      <c r="C250" s="254"/>
      <c r="D250" s="236"/>
      <c r="E250" s="6"/>
      <c r="F250" s="6"/>
    </row>
    <row r="251" spans="1:6" x14ac:dyDescent="0.25">
      <c r="A251" s="253"/>
      <c r="B251" s="253"/>
      <c r="C251" s="254"/>
      <c r="D251" s="236"/>
      <c r="E251" s="6"/>
      <c r="F251" s="6"/>
    </row>
    <row r="252" spans="1:6" x14ac:dyDescent="0.25">
      <c r="A252" s="253"/>
      <c r="B252" s="253"/>
      <c r="C252" s="254"/>
      <c r="D252" s="236"/>
      <c r="E252" s="6"/>
      <c r="F252" s="6"/>
    </row>
    <row r="253" spans="1:6" x14ac:dyDescent="0.25">
      <c r="A253" s="234"/>
      <c r="B253" s="232"/>
      <c r="C253" s="235"/>
      <c r="D253" s="236"/>
      <c r="E253" s="6"/>
      <c r="F253" s="6"/>
    </row>
    <row r="254" spans="1:6" x14ac:dyDescent="0.25">
      <c r="A254" s="74"/>
      <c r="B254" s="33"/>
      <c r="C254" s="76"/>
      <c r="D254" s="76"/>
      <c r="E254" s="59"/>
      <c r="F254" s="59"/>
    </row>
    <row r="255" spans="1:6" x14ac:dyDescent="0.25">
      <c r="A255" s="77"/>
      <c r="B255" s="454" t="s">
        <v>14</v>
      </c>
      <c r="C255" s="455"/>
      <c r="D255" s="455"/>
      <c r="E255" s="456"/>
      <c r="F255" s="48">
        <f>IF(SUM(F218:F253)&gt;0,SUM(F218:F253)," ")</f>
        <v>110000</v>
      </c>
    </row>
    <row r="256" spans="1:6" x14ac:dyDescent="0.25">
      <c r="A256" s="79"/>
      <c r="B256" s="35"/>
      <c r="C256" s="81"/>
      <c r="D256" s="81"/>
      <c r="E256" s="60"/>
      <c r="F256" s="60"/>
    </row>
    <row r="257" spans="3:3" x14ac:dyDescent="0.25">
      <c r="C257" s="85"/>
    </row>
  </sheetData>
  <mergeCells count="11">
    <mergeCell ref="B172:E172"/>
    <mergeCell ref="B179:E179"/>
    <mergeCell ref="B212:E212"/>
    <mergeCell ref="B219:E219"/>
    <mergeCell ref="B255:E255"/>
    <mergeCell ref="B135:E135"/>
    <mergeCell ref="B39:E39"/>
    <mergeCell ref="B46:E46"/>
    <mergeCell ref="B82:E82"/>
    <mergeCell ref="B89:E89"/>
    <mergeCell ref="B128:E128"/>
  </mergeCells>
  <pageMargins left="0.7" right="0.7" top="0.83333333333333337" bottom="0.75" header="0.3" footer="0.3"/>
  <pageSetup paperSize="9" orientation="portrait" r:id="rId1"/>
  <headerFooter>
    <oddHeader>&amp;L&amp;8BAKWENA PLATINUM CORRIDOR CONCESSIONAIRE (PTY) LTD
CONTRACT NO: BPCC-2024/UG/HS18-HS20/001 - Option 1
SECTION C09 C4002 N4-13 km 27.707</oddHeader>
    <oddFooter>&amp;R&amp;8&amp;Z&amp;F</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17D88-568D-4538-81F3-37EFA2853699}">
  <dimension ref="A1:F257"/>
  <sheetViews>
    <sheetView view="pageLayout" topLeftCell="A258" zoomScale="130" zoomScaleNormal="100" zoomScalePageLayoutView="130" workbookViewId="0">
      <selection activeCell="E241" sqref="E241"/>
    </sheetView>
  </sheetViews>
  <sheetFormatPr defaultRowHeight="15" x14ac:dyDescent="0.25"/>
  <cols>
    <col min="1" max="1" width="9.140625" style="20"/>
    <col min="2" max="2" width="33.7109375" style="5" customWidth="1"/>
    <col min="3" max="3" width="9.28515625" style="5" customWidth="1"/>
    <col min="4" max="4" width="8.85546875" style="26" customWidth="1"/>
    <col min="5" max="5" width="12.7109375" style="5" bestFit="1" customWidth="1"/>
    <col min="6" max="6" width="13.28515625" style="5" customWidth="1"/>
  </cols>
  <sheetData>
    <row r="1" spans="1:6" x14ac:dyDescent="0.25">
      <c r="A1" s="16"/>
      <c r="B1" s="1"/>
      <c r="C1" s="1"/>
      <c r="D1" s="36"/>
      <c r="E1" s="3"/>
      <c r="F1" s="3"/>
    </row>
    <row r="2" spans="1:6" x14ac:dyDescent="0.25">
      <c r="A2" s="19" t="s">
        <v>0</v>
      </c>
      <c r="B2" s="4" t="s">
        <v>1</v>
      </c>
      <c r="C2" s="11" t="s">
        <v>2</v>
      </c>
      <c r="D2" s="13" t="s">
        <v>3</v>
      </c>
      <c r="E2" s="10" t="s">
        <v>4</v>
      </c>
      <c r="F2" s="10" t="s">
        <v>5</v>
      </c>
    </row>
    <row r="3" spans="1:6" x14ac:dyDescent="0.25">
      <c r="A3" s="19"/>
      <c r="B3" s="4"/>
      <c r="C3" s="4"/>
      <c r="D3" s="13"/>
      <c r="E3" s="6"/>
      <c r="F3" s="9"/>
    </row>
    <row r="4" spans="1:6" ht="26.25" x14ac:dyDescent="0.25">
      <c r="A4" s="387" t="s">
        <v>1210</v>
      </c>
      <c r="B4" s="342" t="s">
        <v>1211</v>
      </c>
      <c r="C4" s="1"/>
      <c r="D4" s="24"/>
      <c r="E4" s="12"/>
      <c r="F4" s="6"/>
    </row>
    <row r="5" spans="1:6" x14ac:dyDescent="0.25">
      <c r="A5" s="19"/>
      <c r="B5" s="4"/>
      <c r="C5" s="4"/>
      <c r="D5" s="11"/>
      <c r="E5" s="15"/>
      <c r="F5" s="6"/>
    </row>
    <row r="6" spans="1:6" x14ac:dyDescent="0.25">
      <c r="A6" s="420">
        <v>52</v>
      </c>
      <c r="B6" s="343" t="s">
        <v>266</v>
      </c>
      <c r="C6" s="271"/>
      <c r="D6" s="272"/>
      <c r="E6" s="40"/>
      <c r="F6" s="47"/>
    </row>
    <row r="7" spans="1:6" x14ac:dyDescent="0.25">
      <c r="A7" s="265"/>
      <c r="B7" s="266"/>
      <c r="C7" s="271"/>
      <c r="D7" s="268"/>
      <c r="E7" s="6"/>
      <c r="F7" s="6"/>
    </row>
    <row r="8" spans="1:6" ht="25.5" x14ac:dyDescent="0.25">
      <c r="A8" s="269">
        <v>52.01</v>
      </c>
      <c r="B8" s="269" t="s">
        <v>1212</v>
      </c>
      <c r="C8" s="260"/>
      <c r="D8" s="268"/>
      <c r="E8" s="6"/>
      <c r="F8" s="6"/>
    </row>
    <row r="9" spans="1:6" x14ac:dyDescent="0.25">
      <c r="A9" s="269"/>
      <c r="B9" s="269"/>
      <c r="C9" s="228"/>
      <c r="D9" s="229"/>
      <c r="E9" s="6"/>
      <c r="F9" s="6"/>
    </row>
    <row r="10" spans="1:6" x14ac:dyDescent="0.25">
      <c r="A10" s="269"/>
      <c r="B10" s="231" t="s">
        <v>268</v>
      </c>
      <c r="C10" s="228" t="s">
        <v>961</v>
      </c>
      <c r="D10" s="229">
        <v>40</v>
      </c>
      <c r="E10" s="52"/>
      <c r="F10" s="47" t="str">
        <f t="shared" ref="F10:F36" si="0">IF(E10="-","Rate Only",IF(E10="","",ROUND($D10*E10,2)))</f>
        <v/>
      </c>
    </row>
    <row r="11" spans="1:6" x14ac:dyDescent="0.25">
      <c r="A11" s="269"/>
      <c r="B11" s="269"/>
      <c r="C11" s="228"/>
      <c r="D11" s="229"/>
      <c r="E11" s="52"/>
      <c r="F11" s="47" t="str">
        <f t="shared" si="0"/>
        <v/>
      </c>
    </row>
    <row r="12" spans="1:6" ht="25.5" x14ac:dyDescent="0.25">
      <c r="A12" s="269">
        <v>52.02</v>
      </c>
      <c r="B12" s="269" t="s">
        <v>269</v>
      </c>
      <c r="C12" s="228" t="s">
        <v>1018</v>
      </c>
      <c r="D12" s="229">
        <v>80</v>
      </c>
      <c r="E12" s="52"/>
      <c r="F12" s="47" t="str">
        <f t="shared" si="0"/>
        <v/>
      </c>
    </row>
    <row r="13" spans="1:6" x14ac:dyDescent="0.25">
      <c r="A13" s="269"/>
      <c r="B13" s="269"/>
      <c r="C13" s="267"/>
      <c r="D13" s="268"/>
      <c r="E13" s="52"/>
      <c r="F13" s="47" t="str">
        <f t="shared" si="0"/>
        <v/>
      </c>
    </row>
    <row r="14" spans="1:6" x14ac:dyDescent="0.25">
      <c r="A14" s="269">
        <v>52.03</v>
      </c>
      <c r="B14" s="269" t="s">
        <v>1014</v>
      </c>
      <c r="C14" s="267"/>
      <c r="D14" s="268"/>
      <c r="E14" s="52"/>
      <c r="F14" s="47" t="str">
        <f t="shared" si="0"/>
        <v/>
      </c>
    </row>
    <row r="15" spans="1:6" x14ac:dyDescent="0.25">
      <c r="A15" s="269"/>
      <c r="B15" s="269"/>
      <c r="C15" s="267"/>
      <c r="D15" s="268"/>
      <c r="E15" s="52"/>
      <c r="F15" s="47" t="str">
        <f t="shared" si="0"/>
        <v/>
      </c>
    </row>
    <row r="16" spans="1:6" ht="51" x14ac:dyDescent="0.25">
      <c r="A16" s="269"/>
      <c r="B16" s="269" t="s">
        <v>1015</v>
      </c>
      <c r="C16" s="228" t="s">
        <v>961</v>
      </c>
      <c r="D16" s="229">
        <v>16</v>
      </c>
      <c r="E16" s="52"/>
      <c r="F16" s="47" t="str">
        <f t="shared" si="0"/>
        <v/>
      </c>
    </row>
    <row r="17" spans="1:6" x14ac:dyDescent="0.25">
      <c r="A17" s="269"/>
      <c r="B17" s="269"/>
      <c r="C17" s="267"/>
      <c r="D17" s="268"/>
      <c r="E17" s="52"/>
      <c r="F17" s="47" t="str">
        <f t="shared" si="0"/>
        <v/>
      </c>
    </row>
    <row r="18" spans="1:6" x14ac:dyDescent="0.25">
      <c r="A18" s="269">
        <v>52.04</v>
      </c>
      <c r="B18" s="231" t="s">
        <v>1213</v>
      </c>
      <c r="C18" s="228" t="s">
        <v>1018</v>
      </c>
      <c r="D18" s="229">
        <v>80</v>
      </c>
      <c r="E18" s="52"/>
      <c r="F18" s="47" t="str">
        <f t="shared" si="0"/>
        <v/>
      </c>
    </row>
    <row r="19" spans="1:6" x14ac:dyDescent="0.25">
      <c r="A19" s="230"/>
      <c r="B19" s="231"/>
      <c r="C19" s="228"/>
      <c r="D19" s="229"/>
      <c r="E19" s="6"/>
      <c r="F19" s="47" t="str">
        <f t="shared" si="0"/>
        <v/>
      </c>
    </row>
    <row r="20" spans="1:6" x14ac:dyDescent="0.25">
      <c r="A20" s="330" t="s">
        <v>1286</v>
      </c>
      <c r="B20" s="332" t="s">
        <v>784</v>
      </c>
      <c r="C20" s="228"/>
      <c r="D20" s="229"/>
      <c r="E20" s="6"/>
      <c r="F20" s="47" t="str">
        <f t="shared" si="0"/>
        <v/>
      </c>
    </row>
    <row r="21" spans="1:6" x14ac:dyDescent="0.25">
      <c r="A21" s="226"/>
      <c r="B21" s="227"/>
      <c r="C21" s="228"/>
      <c r="D21" s="229"/>
      <c r="E21" s="52"/>
      <c r="F21" s="47" t="str">
        <f t="shared" si="0"/>
        <v/>
      </c>
    </row>
    <row r="22" spans="1:6" x14ac:dyDescent="0.25">
      <c r="A22" s="230">
        <v>61.02</v>
      </c>
      <c r="B22" s="231" t="s">
        <v>785</v>
      </c>
      <c r="C22" s="228"/>
      <c r="D22" s="229"/>
      <c r="E22" s="6"/>
      <c r="F22" s="47" t="str">
        <f t="shared" si="0"/>
        <v/>
      </c>
    </row>
    <row r="23" spans="1:6" x14ac:dyDescent="0.25">
      <c r="A23" s="230"/>
      <c r="B23" s="231"/>
      <c r="C23" s="228"/>
      <c r="D23" s="229"/>
      <c r="E23" s="52"/>
      <c r="F23" s="47" t="str">
        <f t="shared" si="0"/>
        <v/>
      </c>
    </row>
    <row r="24" spans="1:6" ht="38.25" x14ac:dyDescent="0.25">
      <c r="A24" s="230"/>
      <c r="B24" s="231" t="s">
        <v>786</v>
      </c>
      <c r="C24" s="228"/>
      <c r="D24" s="229"/>
      <c r="E24" s="6"/>
      <c r="F24" s="47" t="str">
        <f t="shared" si="0"/>
        <v/>
      </c>
    </row>
    <row r="25" spans="1:6" x14ac:dyDescent="0.25">
      <c r="A25" s="230"/>
      <c r="B25" s="231" t="s">
        <v>787</v>
      </c>
      <c r="C25" s="228" t="s">
        <v>925</v>
      </c>
      <c r="D25" s="229">
        <v>700</v>
      </c>
      <c r="E25" s="52"/>
      <c r="F25" s="47" t="str">
        <f t="shared" si="0"/>
        <v/>
      </c>
    </row>
    <row r="26" spans="1:6" x14ac:dyDescent="0.25">
      <c r="A26" s="230"/>
      <c r="B26" s="231" t="s">
        <v>788</v>
      </c>
      <c r="C26" s="228" t="s">
        <v>925</v>
      </c>
      <c r="D26" s="229">
        <v>180</v>
      </c>
      <c r="E26" s="52"/>
      <c r="F26" s="47" t="str">
        <f t="shared" si="0"/>
        <v/>
      </c>
    </row>
    <row r="27" spans="1:6" x14ac:dyDescent="0.25">
      <c r="A27" s="230"/>
      <c r="B27" s="231"/>
      <c r="C27" s="228"/>
      <c r="D27" s="229"/>
      <c r="E27" s="52"/>
      <c r="F27" s="47" t="str">
        <f t="shared" si="0"/>
        <v/>
      </c>
    </row>
    <row r="28" spans="1:6" ht="38.25" x14ac:dyDescent="0.25">
      <c r="A28" s="230"/>
      <c r="B28" s="231" t="s">
        <v>790</v>
      </c>
      <c r="C28" s="228" t="s">
        <v>925</v>
      </c>
      <c r="D28" s="229">
        <v>70</v>
      </c>
      <c r="E28" s="52"/>
      <c r="F28" s="47" t="str">
        <f t="shared" si="0"/>
        <v/>
      </c>
    </row>
    <row r="29" spans="1:6" x14ac:dyDescent="0.25">
      <c r="A29" s="230"/>
      <c r="B29" s="231"/>
      <c r="C29" s="228"/>
      <c r="D29" s="229"/>
      <c r="E29" s="6"/>
      <c r="F29" s="47" t="str">
        <f t="shared" si="0"/>
        <v/>
      </c>
    </row>
    <row r="30" spans="1:6" ht="51" x14ac:dyDescent="0.25">
      <c r="A30" s="230"/>
      <c r="B30" s="231" t="s">
        <v>791</v>
      </c>
      <c r="C30" s="228" t="s">
        <v>925</v>
      </c>
      <c r="D30" s="229">
        <v>50</v>
      </c>
      <c r="E30" s="52"/>
      <c r="F30" s="47" t="str">
        <f t="shared" si="0"/>
        <v/>
      </c>
    </row>
    <row r="31" spans="1:6" x14ac:dyDescent="0.25">
      <c r="A31" s="230"/>
      <c r="B31" s="231"/>
      <c r="C31" s="228"/>
      <c r="D31" s="229"/>
      <c r="E31" s="6"/>
      <c r="F31" s="47" t="str">
        <f t="shared" si="0"/>
        <v/>
      </c>
    </row>
    <row r="32" spans="1:6" ht="25.5" x14ac:dyDescent="0.25">
      <c r="A32" s="230"/>
      <c r="B32" s="231" t="s">
        <v>792</v>
      </c>
      <c r="C32" s="228" t="s">
        <v>925</v>
      </c>
      <c r="D32" s="229">
        <v>50</v>
      </c>
      <c r="E32" s="52"/>
      <c r="F32" s="47" t="str">
        <f t="shared" si="0"/>
        <v/>
      </c>
    </row>
    <row r="33" spans="1:6" x14ac:dyDescent="0.25">
      <c r="A33" s="230"/>
      <c r="B33" s="231"/>
      <c r="C33" s="228"/>
      <c r="D33" s="229"/>
      <c r="E33" s="6"/>
      <c r="F33" s="47" t="str">
        <f t="shared" si="0"/>
        <v/>
      </c>
    </row>
    <row r="34" spans="1:6" x14ac:dyDescent="0.25">
      <c r="A34" s="230">
        <v>61.03</v>
      </c>
      <c r="B34" s="231" t="s">
        <v>793</v>
      </c>
      <c r="C34" s="228"/>
      <c r="D34" s="229"/>
      <c r="E34" s="6"/>
      <c r="F34" s="47" t="str">
        <f t="shared" si="0"/>
        <v/>
      </c>
    </row>
    <row r="35" spans="1:6" x14ac:dyDescent="0.25">
      <c r="A35" s="333"/>
      <c r="B35" s="334"/>
      <c r="C35" s="228"/>
      <c r="D35" s="229"/>
      <c r="E35" s="52"/>
      <c r="F35" s="47" t="str">
        <f t="shared" si="0"/>
        <v/>
      </c>
    </row>
    <row r="36" spans="1:6" x14ac:dyDescent="0.25">
      <c r="A36" s="230"/>
      <c r="B36" s="231" t="s">
        <v>794</v>
      </c>
      <c r="C36" s="228" t="s">
        <v>50</v>
      </c>
      <c r="D36" s="229">
        <v>1</v>
      </c>
      <c r="E36" s="52"/>
      <c r="F36" s="47" t="str">
        <f t="shared" si="0"/>
        <v/>
      </c>
    </row>
    <row r="37" spans="1:6" x14ac:dyDescent="0.25">
      <c r="A37" s="74"/>
      <c r="B37" s="33"/>
      <c r="C37" s="76"/>
      <c r="D37" s="76"/>
      <c r="E37" s="59"/>
      <c r="F37" s="59"/>
    </row>
    <row r="38" spans="1:6" x14ac:dyDescent="0.25">
      <c r="A38" s="77"/>
      <c r="B38" s="460" t="s">
        <v>33</v>
      </c>
      <c r="C38" s="461"/>
      <c r="D38" s="461"/>
      <c r="E38" s="462"/>
      <c r="F38" s="48" t="str">
        <f>IF(SUM(F6:F36)&gt;0,SUM(F6:F36)," ")</f>
        <v xml:space="preserve"> </v>
      </c>
    </row>
    <row r="39" spans="1:6" x14ac:dyDescent="0.25">
      <c r="A39" s="79"/>
      <c r="B39" s="35"/>
      <c r="C39" s="81"/>
      <c r="D39" s="81"/>
      <c r="E39" s="60"/>
      <c r="F39" s="60"/>
    </row>
    <row r="40" spans="1:6" x14ac:dyDescent="0.25">
      <c r="A40" s="16"/>
      <c r="B40" s="1"/>
      <c r="C40" s="1"/>
      <c r="D40" s="36"/>
      <c r="E40" s="3"/>
      <c r="F40" s="3"/>
    </row>
    <row r="41" spans="1:6" x14ac:dyDescent="0.25">
      <c r="A41" s="19" t="s">
        <v>0</v>
      </c>
      <c r="B41" s="4" t="s">
        <v>1</v>
      </c>
      <c r="C41" s="11" t="s">
        <v>2</v>
      </c>
      <c r="D41" s="13" t="s">
        <v>3</v>
      </c>
      <c r="E41" s="10" t="s">
        <v>4</v>
      </c>
      <c r="F41" s="10" t="s">
        <v>5</v>
      </c>
    </row>
    <row r="42" spans="1:6" x14ac:dyDescent="0.25">
      <c r="A42" s="18"/>
      <c r="B42" s="7"/>
      <c r="C42" s="7"/>
      <c r="D42" s="37"/>
      <c r="E42" s="9"/>
      <c r="F42" s="9"/>
    </row>
    <row r="43" spans="1:6" x14ac:dyDescent="0.25">
      <c r="A43" s="74"/>
      <c r="B43" s="64"/>
      <c r="C43" s="75"/>
      <c r="D43" s="76"/>
      <c r="E43" s="67"/>
      <c r="F43" s="67"/>
    </row>
    <row r="44" spans="1:6" x14ac:dyDescent="0.25">
      <c r="A44" s="77"/>
      <c r="B44" s="460" t="s">
        <v>34</v>
      </c>
      <c r="C44" s="461"/>
      <c r="D44" s="461"/>
      <c r="E44" s="462"/>
      <c r="F44" s="52" t="str">
        <f>F38</f>
        <v xml:space="preserve"> </v>
      </c>
    </row>
    <row r="45" spans="1:6" x14ac:dyDescent="0.25">
      <c r="A45" s="79"/>
      <c r="B45" s="70"/>
      <c r="C45" s="80"/>
      <c r="D45" s="81"/>
      <c r="E45" s="73"/>
      <c r="F45" s="73"/>
    </row>
    <row r="46" spans="1:6" x14ac:dyDescent="0.25">
      <c r="A46" s="230">
        <v>61.04</v>
      </c>
      <c r="B46" s="231" t="s">
        <v>795</v>
      </c>
      <c r="C46" s="228"/>
      <c r="D46" s="229"/>
      <c r="E46" s="52"/>
      <c r="F46" s="47"/>
    </row>
    <row r="47" spans="1:6" x14ac:dyDescent="0.25">
      <c r="A47" s="230"/>
      <c r="B47" s="231"/>
      <c r="C47" s="228"/>
      <c r="D47" s="229"/>
      <c r="E47" s="6"/>
      <c r="F47" s="47"/>
    </row>
    <row r="48" spans="1:6" x14ac:dyDescent="0.25">
      <c r="A48" s="230"/>
      <c r="B48" s="231" t="s">
        <v>796</v>
      </c>
      <c r="C48" s="228" t="s">
        <v>925</v>
      </c>
      <c r="D48" s="229">
        <v>300</v>
      </c>
      <c r="E48" s="52"/>
      <c r="F48" s="47" t="str">
        <f t="shared" ref="F48:F62" si="1">IF(E48="-","Rate Only",IF(E48="","",ROUND($D48*E48,2)))</f>
        <v/>
      </c>
    </row>
    <row r="49" spans="1:6" x14ac:dyDescent="0.25">
      <c r="A49" s="230"/>
      <c r="B49" s="231"/>
      <c r="C49" s="228"/>
      <c r="D49" s="229"/>
      <c r="E49" s="6"/>
      <c r="F49" s="47" t="str">
        <f t="shared" si="1"/>
        <v/>
      </c>
    </row>
    <row r="50" spans="1:6" x14ac:dyDescent="0.25">
      <c r="A50" s="230"/>
      <c r="B50" s="231" t="s">
        <v>926</v>
      </c>
      <c r="C50" s="228" t="s">
        <v>925</v>
      </c>
      <c r="D50" s="229">
        <v>150</v>
      </c>
      <c r="E50" s="52"/>
      <c r="F50" s="47" t="str">
        <f t="shared" si="1"/>
        <v/>
      </c>
    </row>
    <row r="51" spans="1:6" x14ac:dyDescent="0.25">
      <c r="A51" s="230"/>
      <c r="B51" s="231"/>
      <c r="C51" s="228"/>
      <c r="D51" s="229"/>
      <c r="E51" s="6"/>
      <c r="F51" s="47" t="str">
        <f t="shared" si="1"/>
        <v/>
      </c>
    </row>
    <row r="52" spans="1:6" ht="25.5" x14ac:dyDescent="0.25">
      <c r="A52" s="230" t="s">
        <v>798</v>
      </c>
      <c r="B52" s="231" t="s">
        <v>800</v>
      </c>
      <c r="C52" s="228" t="s">
        <v>925</v>
      </c>
      <c r="D52" s="229">
        <v>550</v>
      </c>
      <c r="E52" s="52"/>
      <c r="F52" s="47" t="str">
        <f t="shared" si="1"/>
        <v/>
      </c>
    </row>
    <row r="53" spans="1:6" x14ac:dyDescent="0.25">
      <c r="A53" s="230"/>
      <c r="B53" s="231"/>
      <c r="C53" s="228"/>
      <c r="D53" s="229"/>
      <c r="E53" s="6"/>
      <c r="F53" s="47" t="str">
        <f t="shared" si="1"/>
        <v/>
      </c>
    </row>
    <row r="54" spans="1:6" ht="51" x14ac:dyDescent="0.25">
      <c r="A54" s="230">
        <v>61.06</v>
      </c>
      <c r="B54" s="231" t="s">
        <v>799</v>
      </c>
      <c r="C54" s="228" t="s">
        <v>928</v>
      </c>
      <c r="D54" s="229">
        <v>5000</v>
      </c>
      <c r="E54" s="52"/>
      <c r="F54" s="47" t="str">
        <f t="shared" si="1"/>
        <v/>
      </c>
    </row>
    <row r="55" spans="1:6" x14ac:dyDescent="0.25">
      <c r="A55" s="230"/>
      <c r="B55" s="231"/>
      <c r="C55" s="228"/>
      <c r="D55" s="229"/>
      <c r="E55" s="6"/>
      <c r="F55" s="47" t="str">
        <f t="shared" si="1"/>
        <v/>
      </c>
    </row>
    <row r="56" spans="1:6" x14ac:dyDescent="0.25">
      <c r="A56" s="230">
        <v>61.08</v>
      </c>
      <c r="B56" s="231" t="s">
        <v>804</v>
      </c>
      <c r="C56" s="228"/>
      <c r="D56" s="229"/>
      <c r="E56" s="6"/>
      <c r="F56" s="47" t="str">
        <f t="shared" si="1"/>
        <v/>
      </c>
    </row>
    <row r="57" spans="1:6" x14ac:dyDescent="0.25">
      <c r="A57" s="230"/>
      <c r="B57" s="231"/>
      <c r="C57" s="228"/>
      <c r="D57" s="229"/>
      <c r="E57" s="6"/>
      <c r="F57" s="47"/>
    </row>
    <row r="58" spans="1:6" x14ac:dyDescent="0.25">
      <c r="A58" s="230"/>
      <c r="B58" s="231" t="s">
        <v>1197</v>
      </c>
      <c r="C58" s="228" t="s">
        <v>925</v>
      </c>
      <c r="D58" s="229">
        <v>350</v>
      </c>
      <c r="E58" s="52"/>
      <c r="F58" s="47" t="str">
        <f t="shared" ref="F58" si="2">IF(E58="-","Rate Only",IF(E58="","",ROUND($D58*E58,2)))</f>
        <v/>
      </c>
    </row>
    <row r="59" spans="1:6" x14ac:dyDescent="0.25">
      <c r="A59" s="230"/>
      <c r="B59" s="231"/>
      <c r="C59" s="228"/>
      <c r="D59" s="229"/>
      <c r="E59" s="6"/>
      <c r="F59" s="47" t="str">
        <f t="shared" si="1"/>
        <v/>
      </c>
    </row>
    <row r="60" spans="1:6" ht="25.5" x14ac:dyDescent="0.25">
      <c r="A60" s="230"/>
      <c r="B60" s="231" t="s">
        <v>929</v>
      </c>
      <c r="C60" s="228" t="s">
        <v>925</v>
      </c>
      <c r="D60" s="229">
        <v>40</v>
      </c>
      <c r="E60" s="52"/>
      <c r="F60" s="47" t="str">
        <f t="shared" si="1"/>
        <v/>
      </c>
    </row>
    <row r="61" spans="1:6" x14ac:dyDescent="0.25">
      <c r="A61" s="230"/>
      <c r="B61" s="231"/>
      <c r="C61" s="228"/>
      <c r="D61" s="229"/>
      <c r="E61" s="6"/>
      <c r="F61" s="47" t="str">
        <f t="shared" si="1"/>
        <v/>
      </c>
    </row>
    <row r="62" spans="1:6" ht="25.5" x14ac:dyDescent="0.25">
      <c r="A62" s="230"/>
      <c r="B62" s="231" t="s">
        <v>930</v>
      </c>
      <c r="C62" s="228" t="s">
        <v>925</v>
      </c>
      <c r="D62" s="229">
        <v>15</v>
      </c>
      <c r="E62" s="52"/>
      <c r="F62" s="47" t="str">
        <f t="shared" si="1"/>
        <v/>
      </c>
    </row>
    <row r="63" spans="1:6" x14ac:dyDescent="0.25">
      <c r="A63" s="230"/>
      <c r="B63" s="231"/>
      <c r="C63" s="228"/>
      <c r="D63" s="229"/>
      <c r="E63" s="52"/>
      <c r="F63" s="47"/>
    </row>
    <row r="64" spans="1:6" x14ac:dyDescent="0.25">
      <c r="A64" s="230">
        <v>61.14</v>
      </c>
      <c r="B64" s="231" t="s">
        <v>817</v>
      </c>
      <c r="C64" s="275"/>
      <c r="D64" s="274"/>
      <c r="E64" s="6"/>
      <c r="F64" s="47"/>
    </row>
    <row r="65" spans="1:6" x14ac:dyDescent="0.25">
      <c r="A65" s="257"/>
      <c r="B65" s="257"/>
      <c r="C65" s="275"/>
      <c r="D65" s="274"/>
      <c r="E65" s="6"/>
      <c r="F65" s="47"/>
    </row>
    <row r="66" spans="1:6" ht="25.5" x14ac:dyDescent="0.25">
      <c r="A66" s="230"/>
      <c r="B66" s="231" t="s">
        <v>931</v>
      </c>
      <c r="C66" s="228" t="s">
        <v>695</v>
      </c>
      <c r="D66" s="229">
        <v>20</v>
      </c>
      <c r="E66" s="52"/>
      <c r="F66" s="47" t="str">
        <f t="shared" ref="F66" si="3">IF(E66="-","Rate Only",IF(E66="","",ROUND($D66*E66,2)))</f>
        <v/>
      </c>
    </row>
    <row r="67" spans="1:6" x14ac:dyDescent="0.25">
      <c r="A67" s="230"/>
      <c r="B67" s="280"/>
      <c r="C67" s="345"/>
      <c r="D67" s="229"/>
      <c r="E67" s="6"/>
      <c r="F67" s="47"/>
    </row>
    <row r="68" spans="1:6" x14ac:dyDescent="0.25">
      <c r="A68" s="279" t="s">
        <v>820</v>
      </c>
      <c r="B68" s="279" t="s">
        <v>932</v>
      </c>
      <c r="C68" s="246"/>
      <c r="D68" s="249"/>
      <c r="E68" s="15"/>
      <c r="F68" s="47"/>
    </row>
    <row r="69" spans="1:6" x14ac:dyDescent="0.25">
      <c r="A69" s="279"/>
      <c r="B69" s="244" t="s">
        <v>933</v>
      </c>
      <c r="C69" s="246" t="s">
        <v>50</v>
      </c>
      <c r="D69" s="249">
        <v>1</v>
      </c>
      <c r="E69" s="102"/>
      <c r="F69" s="47" t="str">
        <f t="shared" ref="F69" si="4">IF(E69="-","Rate Only",IF(E69="","",ROUND($D69*E69,2)))</f>
        <v/>
      </c>
    </row>
    <row r="70" spans="1:6" x14ac:dyDescent="0.25">
      <c r="A70" s="279"/>
      <c r="B70" s="280"/>
      <c r="C70" s="283"/>
      <c r="D70" s="285"/>
      <c r="E70" s="102"/>
      <c r="F70" s="47"/>
    </row>
    <row r="71" spans="1:6" ht="25.5" x14ac:dyDescent="0.25">
      <c r="A71" s="346" t="s">
        <v>1287</v>
      </c>
      <c r="B71" s="347" t="s">
        <v>826</v>
      </c>
      <c r="C71" s="283"/>
      <c r="D71" s="285"/>
      <c r="E71" s="102"/>
      <c r="F71" s="47"/>
    </row>
    <row r="72" spans="1:6" x14ac:dyDescent="0.25">
      <c r="A72" s="295"/>
      <c r="B72" s="280"/>
      <c r="C72" s="283"/>
      <c r="D72" s="285"/>
      <c r="E72" s="102"/>
      <c r="F72" s="47"/>
    </row>
    <row r="73" spans="1:6" x14ac:dyDescent="0.25">
      <c r="A73" s="344">
        <v>62.02</v>
      </c>
      <c r="B73" s="334" t="s">
        <v>827</v>
      </c>
      <c r="C73" s="278"/>
      <c r="D73" s="285"/>
      <c r="E73" s="102"/>
      <c r="F73" s="47"/>
    </row>
    <row r="74" spans="1:6" x14ac:dyDescent="0.25">
      <c r="A74" s="230"/>
      <c r="B74" s="231" t="s">
        <v>828</v>
      </c>
      <c r="C74" s="278"/>
      <c r="D74" s="229"/>
      <c r="E74" s="6"/>
      <c r="F74" s="47"/>
    </row>
    <row r="75" spans="1:6" x14ac:dyDescent="0.25">
      <c r="A75" s="230"/>
      <c r="B75" s="231" t="s">
        <v>934</v>
      </c>
      <c r="C75" s="278" t="s">
        <v>695</v>
      </c>
      <c r="D75" s="229">
        <v>155</v>
      </c>
      <c r="E75" s="52"/>
      <c r="F75" s="47" t="str">
        <f t="shared" ref="F75:F78" si="5">IF(E75="-","Rate Only",IF(E75="","",ROUND($D75*E75,2)))</f>
        <v/>
      </c>
    </row>
    <row r="76" spans="1:6" x14ac:dyDescent="0.25">
      <c r="A76" s="230"/>
      <c r="B76" s="231" t="s">
        <v>1016</v>
      </c>
      <c r="C76" s="278" t="s">
        <v>695</v>
      </c>
      <c r="D76" s="229">
        <v>45</v>
      </c>
      <c r="E76" s="52"/>
      <c r="F76" s="47" t="str">
        <f t="shared" si="5"/>
        <v/>
      </c>
    </row>
    <row r="77" spans="1:6" ht="25.5" x14ac:dyDescent="0.25">
      <c r="A77" s="230"/>
      <c r="B77" s="312" t="s">
        <v>1186</v>
      </c>
      <c r="C77" s="278" t="s">
        <v>695</v>
      </c>
      <c r="D77" s="229">
        <v>30</v>
      </c>
      <c r="E77" s="52"/>
      <c r="F77" s="47" t="str">
        <f t="shared" si="5"/>
        <v/>
      </c>
    </row>
    <row r="78" spans="1:6" x14ac:dyDescent="0.25">
      <c r="A78" s="230"/>
      <c r="B78" s="231" t="s">
        <v>937</v>
      </c>
      <c r="C78" s="278" t="s">
        <v>695</v>
      </c>
      <c r="D78" s="229">
        <v>35</v>
      </c>
      <c r="E78" s="52"/>
      <c r="F78" s="47" t="str">
        <f t="shared" si="5"/>
        <v/>
      </c>
    </row>
    <row r="79" spans="1:6" x14ac:dyDescent="0.25">
      <c r="A79" s="74"/>
      <c r="B79" s="33"/>
      <c r="C79" s="76"/>
      <c r="D79" s="76"/>
      <c r="E79" s="59"/>
      <c r="F79" s="59"/>
    </row>
    <row r="80" spans="1:6" x14ac:dyDescent="0.25">
      <c r="A80" s="77"/>
      <c r="B80" s="460" t="s">
        <v>33</v>
      </c>
      <c r="C80" s="461"/>
      <c r="D80" s="461"/>
      <c r="E80" s="462"/>
      <c r="F80" s="48" t="str">
        <f>IF(SUM(F44:F78)&gt;0,SUM(F44:F78)," ")</f>
        <v xml:space="preserve"> </v>
      </c>
    </row>
    <row r="81" spans="1:6" x14ac:dyDescent="0.25">
      <c r="A81" s="79"/>
      <c r="B81" s="35"/>
      <c r="C81" s="81"/>
      <c r="D81" s="81"/>
      <c r="E81" s="60"/>
      <c r="F81" s="60"/>
    </row>
    <row r="82" spans="1:6" x14ac:dyDescent="0.25">
      <c r="C82" s="85"/>
    </row>
    <row r="83" spans="1:6" x14ac:dyDescent="0.25">
      <c r="A83" s="16"/>
      <c r="B83" s="1"/>
      <c r="C83" s="1"/>
      <c r="D83" s="36"/>
      <c r="E83" s="3"/>
      <c r="F83" s="3"/>
    </row>
    <row r="84" spans="1:6" x14ac:dyDescent="0.25">
      <c r="A84" s="19" t="s">
        <v>0</v>
      </c>
      <c r="B84" s="4" t="s">
        <v>1</v>
      </c>
      <c r="C84" s="11" t="s">
        <v>2</v>
      </c>
      <c r="D84" s="13" t="s">
        <v>3</v>
      </c>
      <c r="E84" s="10" t="s">
        <v>4</v>
      </c>
      <c r="F84" s="10" t="s">
        <v>5</v>
      </c>
    </row>
    <row r="85" spans="1:6" x14ac:dyDescent="0.25">
      <c r="A85" s="18"/>
      <c r="B85" s="7"/>
      <c r="C85" s="7"/>
      <c r="D85" s="37"/>
      <c r="E85" s="9"/>
      <c r="F85" s="9"/>
    </row>
    <row r="86" spans="1:6" x14ac:dyDescent="0.25">
      <c r="A86" s="74"/>
      <c r="B86" s="64"/>
      <c r="C86" s="75"/>
      <c r="D86" s="76"/>
      <c r="E86" s="67"/>
      <c r="F86" s="67"/>
    </row>
    <row r="87" spans="1:6" x14ac:dyDescent="0.25">
      <c r="A87" s="77"/>
      <c r="B87" s="460" t="s">
        <v>34</v>
      </c>
      <c r="C87" s="461"/>
      <c r="D87" s="461"/>
      <c r="E87" s="462"/>
      <c r="F87" s="52" t="str">
        <f>F80</f>
        <v xml:space="preserve"> </v>
      </c>
    </row>
    <row r="88" spans="1:6" x14ac:dyDescent="0.25">
      <c r="A88" s="79"/>
      <c r="B88" s="70"/>
      <c r="C88" s="80"/>
      <c r="D88" s="81"/>
      <c r="E88" s="73"/>
      <c r="F88" s="73"/>
    </row>
    <row r="89" spans="1:6" x14ac:dyDescent="0.25">
      <c r="A89" s="243"/>
      <c r="B89" s="211"/>
      <c r="C89" s="148"/>
      <c r="D89" s="247"/>
      <c r="E89" s="12"/>
      <c r="F89" s="47" t="str">
        <f t="shared" ref="F89" si="6">IF(E89="-","Rate Only",IF(E89="","",ROUND($D89*E89,2)))</f>
        <v/>
      </c>
    </row>
    <row r="90" spans="1:6" x14ac:dyDescent="0.25">
      <c r="A90" s="230"/>
      <c r="B90" s="231" t="s">
        <v>833</v>
      </c>
      <c r="C90" s="278"/>
      <c r="D90" s="229"/>
      <c r="E90" s="15"/>
      <c r="F90" s="47"/>
    </row>
    <row r="91" spans="1:6" x14ac:dyDescent="0.25">
      <c r="A91" s="230"/>
      <c r="B91" s="231" t="s">
        <v>934</v>
      </c>
      <c r="C91" s="278" t="s">
        <v>695</v>
      </c>
      <c r="D91" s="229">
        <v>320</v>
      </c>
      <c r="E91" s="52"/>
      <c r="F91" s="47" t="str">
        <f t="shared" ref="F91:F98" si="7">IF(E91="-","Rate Only",IF(E91="","",ROUND($D91*E91,2)))</f>
        <v/>
      </c>
    </row>
    <row r="92" spans="1:6" x14ac:dyDescent="0.25">
      <c r="A92" s="230"/>
      <c r="B92" s="231" t="s">
        <v>1016</v>
      </c>
      <c r="C92" s="278" t="s">
        <v>695</v>
      </c>
      <c r="D92" s="229">
        <v>45</v>
      </c>
      <c r="E92" s="52"/>
      <c r="F92" s="47" t="str">
        <f t="shared" si="7"/>
        <v/>
      </c>
    </row>
    <row r="93" spans="1:6" ht="25.5" x14ac:dyDescent="0.25">
      <c r="A93" s="230"/>
      <c r="B93" s="312" t="s">
        <v>1186</v>
      </c>
      <c r="C93" s="278" t="s">
        <v>695</v>
      </c>
      <c r="D93" s="229">
        <v>30</v>
      </c>
      <c r="E93" s="52"/>
      <c r="F93" s="47" t="str">
        <f t="shared" si="7"/>
        <v/>
      </c>
    </row>
    <row r="94" spans="1:6" x14ac:dyDescent="0.25">
      <c r="A94" s="230"/>
      <c r="B94" s="231"/>
      <c r="C94" s="278"/>
      <c r="D94" s="229"/>
      <c r="E94" s="15"/>
      <c r="F94" s="47" t="str">
        <f t="shared" si="7"/>
        <v/>
      </c>
    </row>
    <row r="95" spans="1:6" x14ac:dyDescent="0.25">
      <c r="A95" s="230">
        <v>62.03</v>
      </c>
      <c r="B95" s="231" t="s">
        <v>836</v>
      </c>
      <c r="C95" s="278"/>
      <c r="D95" s="229"/>
      <c r="E95" s="15"/>
      <c r="F95" s="47" t="str">
        <f t="shared" si="7"/>
        <v/>
      </c>
    </row>
    <row r="96" spans="1:6" x14ac:dyDescent="0.25">
      <c r="A96" s="230"/>
      <c r="B96" s="231"/>
      <c r="C96" s="278"/>
      <c r="D96" s="229"/>
      <c r="E96" s="15"/>
      <c r="F96" s="47" t="str">
        <f t="shared" si="7"/>
        <v/>
      </c>
    </row>
    <row r="97" spans="1:6" x14ac:dyDescent="0.25">
      <c r="A97" s="230"/>
      <c r="B97" s="231" t="s">
        <v>833</v>
      </c>
      <c r="C97" s="278"/>
      <c r="D97" s="229"/>
      <c r="E97" s="15"/>
      <c r="F97" s="47" t="str">
        <f t="shared" si="7"/>
        <v/>
      </c>
    </row>
    <row r="98" spans="1:6" x14ac:dyDescent="0.25">
      <c r="A98" s="230"/>
      <c r="B98" s="231" t="s">
        <v>938</v>
      </c>
      <c r="C98" s="278" t="s">
        <v>695</v>
      </c>
      <c r="D98" s="229">
        <v>180</v>
      </c>
      <c r="E98" s="52"/>
      <c r="F98" s="47" t="str">
        <f t="shared" si="7"/>
        <v/>
      </c>
    </row>
    <row r="99" spans="1:6" x14ac:dyDescent="0.25">
      <c r="A99" s="230"/>
      <c r="B99" s="231"/>
      <c r="C99" s="278"/>
      <c r="D99" s="229"/>
      <c r="E99" s="6"/>
      <c r="F99" s="47"/>
    </row>
    <row r="100" spans="1:6" x14ac:dyDescent="0.25">
      <c r="A100" s="230" t="s">
        <v>838</v>
      </c>
      <c r="B100" s="231" t="s">
        <v>839</v>
      </c>
      <c r="C100" s="278"/>
      <c r="D100" s="229"/>
      <c r="E100" s="52"/>
      <c r="F100" s="47"/>
    </row>
    <row r="101" spans="1:6" x14ac:dyDescent="0.25">
      <c r="A101" s="257"/>
      <c r="B101" s="257"/>
      <c r="C101" s="278"/>
      <c r="D101" s="229"/>
      <c r="E101" s="6"/>
      <c r="F101" s="47"/>
    </row>
    <row r="102" spans="1:6" x14ac:dyDescent="0.25">
      <c r="A102" s="257"/>
      <c r="B102" s="231" t="s">
        <v>833</v>
      </c>
      <c r="C102" s="278"/>
      <c r="D102" s="229"/>
      <c r="E102" s="6"/>
      <c r="F102" s="47"/>
    </row>
    <row r="103" spans="1:6" x14ac:dyDescent="0.25">
      <c r="A103" s="257"/>
      <c r="B103" s="231" t="s">
        <v>938</v>
      </c>
      <c r="C103" s="278" t="s">
        <v>695</v>
      </c>
      <c r="D103" s="229">
        <v>70</v>
      </c>
      <c r="E103" s="52"/>
      <c r="F103" s="47" t="str">
        <f t="shared" ref="F103" si="8">IF(E103="-","Rate Only",IF(E103="","",ROUND($D103*E103,2)))</f>
        <v/>
      </c>
    </row>
    <row r="104" spans="1:6" x14ac:dyDescent="0.25">
      <c r="A104" s="257"/>
      <c r="B104" s="257"/>
      <c r="C104" s="278"/>
      <c r="D104" s="229"/>
      <c r="E104" s="15"/>
      <c r="F104" s="47"/>
    </row>
    <row r="105" spans="1:6" ht="25.5" x14ac:dyDescent="0.25">
      <c r="A105" s="230">
        <v>62.06</v>
      </c>
      <c r="B105" s="231" t="s">
        <v>939</v>
      </c>
      <c r="C105" s="278" t="s">
        <v>695</v>
      </c>
      <c r="D105" s="229">
        <v>15</v>
      </c>
      <c r="E105" s="52"/>
      <c r="F105" s="47" t="str">
        <f t="shared" ref="F105" si="9">IF(E105="-","Rate Only",IF(E105="","",ROUND($D105*E105,2)))</f>
        <v/>
      </c>
    </row>
    <row r="106" spans="1:6" x14ac:dyDescent="0.25">
      <c r="A106" s="279"/>
      <c r="B106" s="280"/>
      <c r="C106" s="283"/>
      <c r="D106" s="285"/>
      <c r="E106" s="15"/>
      <c r="F106" s="47"/>
    </row>
    <row r="107" spans="1:6" x14ac:dyDescent="0.25">
      <c r="A107" s="346" t="s">
        <v>1288</v>
      </c>
      <c r="B107" s="347" t="s">
        <v>844</v>
      </c>
      <c r="C107" s="280"/>
      <c r="D107" s="285"/>
      <c r="E107" s="102"/>
      <c r="F107" s="47"/>
    </row>
    <row r="108" spans="1:6" x14ac:dyDescent="0.25">
      <c r="A108" s="336"/>
      <c r="B108" s="334"/>
      <c r="C108" s="231"/>
      <c r="D108" s="229"/>
      <c r="E108" s="102"/>
      <c r="F108" s="47"/>
    </row>
    <row r="109" spans="1:6" x14ac:dyDescent="0.25">
      <c r="A109" s="333">
        <v>63.01</v>
      </c>
      <c r="B109" s="334" t="s">
        <v>845</v>
      </c>
      <c r="C109" s="278"/>
      <c r="D109" s="229"/>
      <c r="E109" s="6"/>
      <c r="F109" s="47"/>
    </row>
    <row r="110" spans="1:6" x14ac:dyDescent="0.25">
      <c r="A110" s="230"/>
      <c r="B110" s="231"/>
      <c r="C110" s="278"/>
      <c r="D110" s="229"/>
      <c r="E110" s="6"/>
      <c r="F110" s="47"/>
    </row>
    <row r="111" spans="1:6" x14ac:dyDescent="0.25">
      <c r="A111" s="230"/>
      <c r="B111" s="231" t="s">
        <v>940</v>
      </c>
      <c r="C111" s="278"/>
      <c r="D111" s="229"/>
      <c r="E111" s="52"/>
      <c r="F111" s="47"/>
    </row>
    <row r="112" spans="1:6" x14ac:dyDescent="0.25">
      <c r="A112" s="230"/>
      <c r="B112" s="231" t="s">
        <v>847</v>
      </c>
      <c r="C112" s="278" t="s">
        <v>173</v>
      </c>
      <c r="D112" s="229">
        <v>1</v>
      </c>
      <c r="E112" s="52"/>
      <c r="F112" s="47" t="str">
        <f t="shared" ref="F112:F121" si="10">IF(E112="-","Rate Only",IF(E112="","",ROUND($D112*E112,2)))</f>
        <v/>
      </c>
    </row>
    <row r="113" spans="1:6" x14ac:dyDescent="0.25">
      <c r="A113" s="230"/>
      <c r="B113" s="231" t="s">
        <v>941</v>
      </c>
      <c r="C113" s="278" t="s">
        <v>173</v>
      </c>
      <c r="D113" s="229">
        <v>20</v>
      </c>
      <c r="E113" s="52"/>
      <c r="F113" s="47" t="str">
        <f t="shared" si="10"/>
        <v/>
      </c>
    </row>
    <row r="114" spans="1:6" x14ac:dyDescent="0.25">
      <c r="A114" s="230"/>
      <c r="B114" s="231"/>
      <c r="C114" s="278"/>
      <c r="D114" s="229"/>
      <c r="E114" s="102"/>
      <c r="F114" s="47" t="str">
        <f t="shared" si="10"/>
        <v/>
      </c>
    </row>
    <row r="115" spans="1:6" x14ac:dyDescent="0.25">
      <c r="A115" s="230"/>
      <c r="B115" s="231" t="s">
        <v>1017</v>
      </c>
      <c r="C115" s="278"/>
      <c r="D115" s="229"/>
      <c r="E115" s="102"/>
      <c r="F115" s="47" t="str">
        <f t="shared" si="10"/>
        <v/>
      </c>
    </row>
    <row r="116" spans="1:6" x14ac:dyDescent="0.25">
      <c r="A116" s="230"/>
      <c r="B116" s="231" t="s">
        <v>847</v>
      </c>
      <c r="C116" s="278" t="s">
        <v>173</v>
      </c>
      <c r="D116" s="229">
        <v>0.1</v>
      </c>
      <c r="E116" s="52"/>
      <c r="F116" s="47" t="str">
        <f t="shared" si="10"/>
        <v/>
      </c>
    </row>
    <row r="117" spans="1:6" x14ac:dyDescent="0.25">
      <c r="A117" s="230"/>
      <c r="B117" s="231" t="s">
        <v>941</v>
      </c>
      <c r="C117" s="278" t="s">
        <v>173</v>
      </c>
      <c r="D117" s="229">
        <v>2.5</v>
      </c>
      <c r="E117" s="52"/>
      <c r="F117" s="47" t="str">
        <f t="shared" si="10"/>
        <v/>
      </c>
    </row>
    <row r="118" spans="1:6" x14ac:dyDescent="0.25">
      <c r="A118" s="230"/>
      <c r="B118" s="231"/>
      <c r="C118" s="278"/>
      <c r="D118" s="229"/>
      <c r="E118" s="6"/>
      <c r="F118" s="47" t="str">
        <f t="shared" si="10"/>
        <v/>
      </c>
    </row>
    <row r="119" spans="1:6" ht="25.5" x14ac:dyDescent="0.25">
      <c r="A119" s="230"/>
      <c r="B119" s="312" t="s">
        <v>1187</v>
      </c>
      <c r="C119" s="278"/>
      <c r="D119" s="229"/>
      <c r="E119" s="6"/>
      <c r="F119" s="47" t="str">
        <f t="shared" si="10"/>
        <v/>
      </c>
    </row>
    <row r="120" spans="1:6" x14ac:dyDescent="0.25">
      <c r="A120" s="230"/>
      <c r="B120" s="231" t="s">
        <v>847</v>
      </c>
      <c r="C120" s="278" t="s">
        <v>173</v>
      </c>
      <c r="D120" s="229">
        <v>0.5</v>
      </c>
      <c r="E120" s="52"/>
      <c r="F120" s="47" t="str">
        <f t="shared" si="10"/>
        <v/>
      </c>
    </row>
    <row r="121" spans="1:6" x14ac:dyDescent="0.25">
      <c r="A121" s="230"/>
      <c r="B121" s="231" t="s">
        <v>941</v>
      </c>
      <c r="C121" s="278" t="s">
        <v>173</v>
      </c>
      <c r="D121" s="229">
        <v>1.5</v>
      </c>
      <c r="E121" s="52"/>
      <c r="F121" s="47" t="str">
        <f t="shared" si="10"/>
        <v/>
      </c>
    </row>
    <row r="122" spans="1:6" x14ac:dyDescent="0.25">
      <c r="A122" s="230"/>
      <c r="B122" s="231"/>
      <c r="C122" s="278"/>
      <c r="D122" s="229"/>
      <c r="E122" s="52"/>
      <c r="F122" s="47"/>
    </row>
    <row r="123" spans="1:6" x14ac:dyDescent="0.25">
      <c r="A123" s="230"/>
      <c r="B123" s="231"/>
      <c r="C123" s="278"/>
      <c r="D123" s="229"/>
      <c r="E123" s="52"/>
      <c r="F123" s="47"/>
    </row>
    <row r="124" spans="1:6" x14ac:dyDescent="0.25">
      <c r="A124" s="230"/>
      <c r="B124" s="231"/>
      <c r="C124" s="278"/>
      <c r="D124" s="229"/>
      <c r="E124" s="52"/>
      <c r="F124" s="47"/>
    </row>
    <row r="125" spans="1:6" x14ac:dyDescent="0.25">
      <c r="A125" s="234"/>
      <c r="B125" s="232"/>
      <c r="C125" s="239"/>
      <c r="D125" s="236"/>
      <c r="E125" s="6"/>
      <c r="F125" s="6"/>
    </row>
    <row r="126" spans="1:6" x14ac:dyDescent="0.25">
      <c r="A126" s="74"/>
      <c r="B126" s="33"/>
      <c r="C126" s="76"/>
      <c r="D126" s="76"/>
      <c r="E126" s="59"/>
      <c r="F126" s="59"/>
    </row>
    <row r="127" spans="1:6" x14ac:dyDescent="0.25">
      <c r="A127" s="77"/>
      <c r="B127" s="460" t="s">
        <v>33</v>
      </c>
      <c r="C127" s="461"/>
      <c r="D127" s="461"/>
      <c r="E127" s="462"/>
      <c r="F127" s="48" t="str">
        <f>IF(SUM(F87:F125)&gt;0,SUM(F87:F125)," ")</f>
        <v xml:space="preserve"> </v>
      </c>
    </row>
    <row r="128" spans="1:6" x14ac:dyDescent="0.25">
      <c r="A128" s="79"/>
      <c r="B128" s="35"/>
      <c r="C128" s="81"/>
      <c r="D128" s="81"/>
      <c r="E128" s="60"/>
      <c r="F128" s="60"/>
    </row>
    <row r="129" spans="1:6" x14ac:dyDescent="0.25">
      <c r="C129" s="85"/>
    </row>
    <row r="130" spans="1:6" x14ac:dyDescent="0.25">
      <c r="A130" s="16"/>
      <c r="B130" s="1"/>
      <c r="C130" s="1"/>
      <c r="D130" s="36"/>
      <c r="E130" s="3"/>
      <c r="F130" s="3"/>
    </row>
    <row r="131" spans="1:6" x14ac:dyDescent="0.25">
      <c r="A131" s="19" t="s">
        <v>0</v>
      </c>
      <c r="B131" s="4" t="s">
        <v>1</v>
      </c>
      <c r="C131" s="11" t="s">
        <v>2</v>
      </c>
      <c r="D131" s="13" t="s">
        <v>3</v>
      </c>
      <c r="E131" s="10" t="s">
        <v>4</v>
      </c>
      <c r="F131" s="10" t="s">
        <v>5</v>
      </c>
    </row>
    <row r="132" spans="1:6" x14ac:dyDescent="0.25">
      <c r="A132" s="18"/>
      <c r="B132" s="7"/>
      <c r="C132" s="7"/>
      <c r="D132" s="37"/>
      <c r="E132" s="9"/>
      <c r="F132" s="9"/>
    </row>
    <row r="133" spans="1:6" x14ac:dyDescent="0.25">
      <c r="A133" s="74"/>
      <c r="B133" s="64"/>
      <c r="C133" s="75"/>
      <c r="D133" s="76"/>
      <c r="E133" s="67"/>
      <c r="F133" s="67"/>
    </row>
    <row r="134" spans="1:6" x14ac:dyDescent="0.25">
      <c r="A134" s="77"/>
      <c r="B134" s="460" t="s">
        <v>34</v>
      </c>
      <c r="C134" s="461"/>
      <c r="D134" s="461"/>
      <c r="E134" s="462"/>
      <c r="F134" s="52" t="str">
        <f>F127</f>
        <v xml:space="preserve"> </v>
      </c>
    </row>
    <row r="135" spans="1:6" x14ac:dyDescent="0.25">
      <c r="A135" s="79"/>
      <c r="B135" s="70"/>
      <c r="C135" s="80"/>
      <c r="D135" s="81"/>
      <c r="E135" s="73"/>
      <c r="F135" s="73"/>
    </row>
    <row r="136" spans="1:6" x14ac:dyDescent="0.25">
      <c r="A136" s="287"/>
      <c r="B136" s="227"/>
      <c r="C136" s="228"/>
      <c r="D136" s="229"/>
      <c r="E136" s="12"/>
      <c r="F136" s="47"/>
    </row>
    <row r="137" spans="1:6" x14ac:dyDescent="0.25">
      <c r="A137" s="230"/>
      <c r="B137" s="231" t="s">
        <v>944</v>
      </c>
      <c r="C137" s="278"/>
      <c r="D137" s="229"/>
      <c r="E137" s="15"/>
      <c r="F137" s="47"/>
    </row>
    <row r="138" spans="1:6" x14ac:dyDescent="0.25">
      <c r="A138" s="230"/>
      <c r="B138" s="231" t="s">
        <v>847</v>
      </c>
      <c r="C138" s="278" t="s">
        <v>173</v>
      </c>
      <c r="D138" s="229">
        <v>0.5</v>
      </c>
      <c r="E138" s="52"/>
      <c r="F138" s="47" t="str">
        <f t="shared" ref="F138:F140" si="11">IF(E138="-","Rate Only",IF(E138="","",ROUND($D138*E138,2)))</f>
        <v/>
      </c>
    </row>
    <row r="139" spans="1:6" x14ac:dyDescent="0.25">
      <c r="A139" s="230"/>
      <c r="B139" s="231" t="s">
        <v>941</v>
      </c>
      <c r="C139" s="278" t="s">
        <v>173</v>
      </c>
      <c r="D139" s="229">
        <v>0.5</v>
      </c>
      <c r="E139" s="52"/>
      <c r="F139" s="47" t="str">
        <f t="shared" si="11"/>
        <v/>
      </c>
    </row>
    <row r="140" spans="1:6" ht="25.5" x14ac:dyDescent="0.25">
      <c r="A140" s="230"/>
      <c r="B140" s="231" t="s">
        <v>945</v>
      </c>
      <c r="C140" s="278" t="s">
        <v>361</v>
      </c>
      <c r="D140" s="229">
        <v>1200</v>
      </c>
      <c r="E140" s="52"/>
      <c r="F140" s="47" t="str">
        <f t="shared" si="11"/>
        <v/>
      </c>
    </row>
    <row r="141" spans="1:6" x14ac:dyDescent="0.25">
      <c r="A141" s="230"/>
      <c r="B141" s="231"/>
      <c r="C141" s="278"/>
      <c r="D141" s="229"/>
      <c r="E141" s="15"/>
      <c r="F141" s="47"/>
    </row>
    <row r="142" spans="1:6" x14ac:dyDescent="0.25">
      <c r="A142" s="230" t="s">
        <v>946</v>
      </c>
      <c r="B142" s="231" t="s">
        <v>947</v>
      </c>
      <c r="C142" s="278"/>
      <c r="D142" s="229"/>
      <c r="E142" s="52"/>
      <c r="F142" s="47"/>
    </row>
    <row r="143" spans="1:6" x14ac:dyDescent="0.25">
      <c r="A143" s="230"/>
      <c r="B143" s="231"/>
      <c r="C143" s="278"/>
      <c r="D143" s="229"/>
      <c r="E143" s="15"/>
      <c r="F143" s="47"/>
    </row>
    <row r="144" spans="1:6" ht="38.25" x14ac:dyDescent="0.25">
      <c r="A144" s="230"/>
      <c r="B144" s="231" t="s">
        <v>977</v>
      </c>
      <c r="C144" s="278" t="s">
        <v>361</v>
      </c>
      <c r="D144" s="229">
        <v>30</v>
      </c>
      <c r="E144" s="52"/>
      <c r="F144" s="47" t="str">
        <f t="shared" ref="F144:F145" si="12">IF(E144="-","Rate Only",IF(E144="","",ROUND($D144*E144,2)))</f>
        <v/>
      </c>
    </row>
    <row r="145" spans="1:6" x14ac:dyDescent="0.25">
      <c r="A145" s="230"/>
      <c r="B145" s="230"/>
      <c r="C145" s="288"/>
      <c r="D145" s="229"/>
      <c r="E145" s="15"/>
      <c r="F145" s="47" t="str">
        <f t="shared" si="12"/>
        <v/>
      </c>
    </row>
    <row r="146" spans="1:6" x14ac:dyDescent="0.25">
      <c r="A146" s="337" t="s">
        <v>1289</v>
      </c>
      <c r="B146" s="332" t="s">
        <v>858</v>
      </c>
      <c r="C146" s="228"/>
      <c r="D146" s="229"/>
      <c r="E146" s="52"/>
      <c r="F146" s="47"/>
    </row>
    <row r="147" spans="1:6" x14ac:dyDescent="0.25">
      <c r="A147" s="287"/>
      <c r="B147" s="227"/>
      <c r="C147" s="228"/>
      <c r="D147" s="229"/>
      <c r="E147" s="6"/>
      <c r="F147" s="47"/>
    </row>
    <row r="148" spans="1:6" x14ac:dyDescent="0.25">
      <c r="A148" s="230" t="s">
        <v>859</v>
      </c>
      <c r="B148" s="230" t="s">
        <v>860</v>
      </c>
      <c r="C148" s="288"/>
      <c r="D148" s="229"/>
      <c r="E148" s="52"/>
      <c r="F148" s="47"/>
    </row>
    <row r="149" spans="1:6" x14ac:dyDescent="0.25">
      <c r="A149" s="230"/>
      <c r="B149" s="230"/>
      <c r="C149" s="288"/>
      <c r="D149" s="229"/>
      <c r="E149" s="6"/>
      <c r="F149" s="47"/>
    </row>
    <row r="150" spans="1:6" x14ac:dyDescent="0.25">
      <c r="A150" s="230"/>
      <c r="B150" s="234" t="s">
        <v>861</v>
      </c>
      <c r="C150" s="288"/>
      <c r="D150" s="229"/>
      <c r="E150" s="6"/>
      <c r="F150" s="47"/>
    </row>
    <row r="151" spans="1:6" x14ac:dyDescent="0.25">
      <c r="A151" s="230"/>
      <c r="B151" s="230"/>
      <c r="C151" s="288"/>
      <c r="D151" s="229"/>
      <c r="E151" s="6"/>
      <c r="F151" s="47"/>
    </row>
    <row r="152" spans="1:6" x14ac:dyDescent="0.25">
      <c r="A152" s="230"/>
      <c r="B152" s="234" t="s">
        <v>949</v>
      </c>
      <c r="C152" s="288" t="s">
        <v>925</v>
      </c>
      <c r="D152" s="229">
        <v>280</v>
      </c>
      <c r="E152" s="52"/>
      <c r="F152" s="47" t="str">
        <f t="shared" ref="F152" si="13">IF(E152="-","Rate Only",IF(E152="","",ROUND($D152*E152,2)))</f>
        <v/>
      </c>
    </row>
    <row r="153" spans="1:6" x14ac:dyDescent="0.25">
      <c r="A153" s="230"/>
      <c r="B153" s="230"/>
      <c r="C153" s="288"/>
      <c r="D153" s="229"/>
      <c r="E153" s="6"/>
      <c r="F153" s="47"/>
    </row>
    <row r="154" spans="1:6" x14ac:dyDescent="0.25">
      <c r="A154" s="230"/>
      <c r="B154" s="234" t="s">
        <v>980</v>
      </c>
      <c r="C154" s="288" t="s">
        <v>925</v>
      </c>
      <c r="D154" s="229">
        <v>15</v>
      </c>
      <c r="E154" s="52"/>
      <c r="F154" s="47" t="str">
        <f t="shared" ref="F154:F158" si="14">IF(E154="-","Rate Only",IF(E154="","",ROUND($D154*E154,2)))</f>
        <v/>
      </c>
    </row>
    <row r="155" spans="1:6" x14ac:dyDescent="0.25">
      <c r="A155" s="230"/>
      <c r="B155" s="230"/>
      <c r="C155" s="288"/>
      <c r="D155" s="229"/>
      <c r="E155" s="6"/>
      <c r="F155" s="47"/>
    </row>
    <row r="156" spans="1:6" ht="25.5" x14ac:dyDescent="0.25">
      <c r="A156" s="230"/>
      <c r="B156" s="234" t="s">
        <v>1188</v>
      </c>
      <c r="C156" s="288" t="s">
        <v>925</v>
      </c>
      <c r="D156" s="229">
        <v>15</v>
      </c>
      <c r="E156" s="52"/>
      <c r="F156" s="47" t="str">
        <f t="shared" si="14"/>
        <v/>
      </c>
    </row>
    <row r="157" spans="1:6" x14ac:dyDescent="0.25">
      <c r="A157" s="230"/>
      <c r="B157" s="230"/>
      <c r="C157" s="288"/>
      <c r="D157" s="229"/>
      <c r="E157" s="6"/>
      <c r="F157" s="47" t="str">
        <f t="shared" si="14"/>
        <v/>
      </c>
    </row>
    <row r="158" spans="1:6" ht="25.5" x14ac:dyDescent="0.25">
      <c r="A158" s="230"/>
      <c r="B158" s="230" t="s">
        <v>951</v>
      </c>
      <c r="C158" s="288" t="s">
        <v>925</v>
      </c>
      <c r="D158" s="229">
        <v>20</v>
      </c>
      <c r="E158" s="52"/>
      <c r="F158" s="47" t="str">
        <f t="shared" si="14"/>
        <v/>
      </c>
    </row>
    <row r="159" spans="1:6" x14ac:dyDescent="0.25">
      <c r="A159" s="230"/>
      <c r="B159" s="230"/>
      <c r="C159" s="288"/>
      <c r="D159" s="229"/>
      <c r="E159" s="6"/>
      <c r="F159" s="47"/>
    </row>
    <row r="160" spans="1:6" ht="25.5" x14ac:dyDescent="0.25">
      <c r="A160" s="232" t="s">
        <v>952</v>
      </c>
      <c r="B160" s="232" t="s">
        <v>953</v>
      </c>
      <c r="C160" s="239"/>
      <c r="D160" s="229"/>
      <c r="E160" s="6"/>
      <c r="F160" s="47"/>
    </row>
    <row r="161" spans="1:6" x14ac:dyDescent="0.25">
      <c r="A161" s="232"/>
      <c r="B161" s="232"/>
      <c r="C161" s="239"/>
      <c r="D161" s="229"/>
      <c r="E161" s="52"/>
      <c r="F161" s="47"/>
    </row>
    <row r="162" spans="1:6" ht="25.5" x14ac:dyDescent="0.25">
      <c r="A162" s="232"/>
      <c r="B162" s="232" t="s">
        <v>1312</v>
      </c>
      <c r="C162" s="252" t="s">
        <v>15</v>
      </c>
      <c r="D162" s="229">
        <v>2</v>
      </c>
      <c r="E162" s="52"/>
      <c r="F162" s="47" t="str">
        <f t="shared" ref="F162" si="15">IF(E162="-","Rate Only",IF(E162="","",ROUND($D162*E162,2)))</f>
        <v/>
      </c>
    </row>
    <row r="163" spans="1:6" x14ac:dyDescent="0.25">
      <c r="A163" s="230"/>
      <c r="B163" s="230"/>
      <c r="C163" s="275"/>
      <c r="D163" s="274"/>
      <c r="E163" s="6"/>
      <c r="F163" s="47"/>
    </row>
    <row r="164" spans="1:6" ht="25.5" x14ac:dyDescent="0.25">
      <c r="A164" s="230">
        <v>64.03</v>
      </c>
      <c r="B164" s="230" t="s">
        <v>954</v>
      </c>
      <c r="C164" s="288"/>
      <c r="D164" s="229"/>
      <c r="E164" s="6"/>
      <c r="F164" s="47"/>
    </row>
    <row r="165" spans="1:6" x14ac:dyDescent="0.25">
      <c r="A165" s="230"/>
      <c r="B165" s="230"/>
      <c r="C165" s="288"/>
      <c r="D165" s="229"/>
      <c r="E165" s="6"/>
      <c r="F165" s="47"/>
    </row>
    <row r="166" spans="1:6" x14ac:dyDescent="0.25">
      <c r="A166" s="230"/>
      <c r="B166" s="232" t="s">
        <v>955</v>
      </c>
      <c r="C166" s="252" t="s">
        <v>15</v>
      </c>
      <c r="D166" s="229">
        <v>2</v>
      </c>
      <c r="E166" s="52"/>
      <c r="F166" s="47" t="str">
        <f t="shared" ref="F166" si="16">IF(E166="-","Rate Only",IF(E166="","",ROUND($D166*E166,2)))</f>
        <v/>
      </c>
    </row>
    <row r="167" spans="1:6" x14ac:dyDescent="0.25">
      <c r="A167" s="230"/>
      <c r="B167" s="232"/>
      <c r="C167" s="252"/>
      <c r="D167" s="229"/>
      <c r="E167" s="6"/>
      <c r="F167" s="47"/>
    </row>
    <row r="168" spans="1:6" x14ac:dyDescent="0.25">
      <c r="A168" s="257"/>
      <c r="B168" s="232"/>
      <c r="C168" s="252"/>
      <c r="D168" s="229"/>
      <c r="E168" s="52"/>
      <c r="F168" s="47"/>
    </row>
    <row r="169" spans="1:6" x14ac:dyDescent="0.25">
      <c r="A169" s="234"/>
      <c r="B169" s="232"/>
      <c r="C169" s="239"/>
      <c r="D169" s="236"/>
      <c r="E169" s="6"/>
      <c r="F169" s="6"/>
    </row>
    <row r="170" spans="1:6" x14ac:dyDescent="0.25">
      <c r="A170" s="74"/>
      <c r="B170" s="33"/>
      <c r="C170" s="76"/>
      <c r="D170" s="76"/>
      <c r="E170" s="59"/>
      <c r="F170" s="59"/>
    </row>
    <row r="171" spans="1:6" x14ac:dyDescent="0.25">
      <c r="A171" s="77"/>
      <c r="B171" s="460" t="s">
        <v>33</v>
      </c>
      <c r="C171" s="461"/>
      <c r="D171" s="461"/>
      <c r="E171" s="462"/>
      <c r="F171" s="48" t="str">
        <f>IF(SUM(F133:F169)&gt;0,SUM(F133:F169)," ")</f>
        <v xml:space="preserve"> </v>
      </c>
    </row>
    <row r="172" spans="1:6" x14ac:dyDescent="0.25">
      <c r="A172" s="79"/>
      <c r="B172" s="35"/>
      <c r="C172" s="81"/>
      <c r="D172" s="81"/>
      <c r="E172" s="60"/>
      <c r="F172" s="60"/>
    </row>
    <row r="173" spans="1:6" x14ac:dyDescent="0.25">
      <c r="C173" s="85"/>
    </row>
    <row r="174" spans="1:6" x14ac:dyDescent="0.25">
      <c r="A174" s="16"/>
      <c r="B174" s="1"/>
      <c r="C174" s="1"/>
      <c r="D174" s="36"/>
      <c r="E174" s="3"/>
      <c r="F174" s="3"/>
    </row>
    <row r="175" spans="1:6" x14ac:dyDescent="0.25">
      <c r="A175" s="19" t="s">
        <v>0</v>
      </c>
      <c r="B175" s="4" t="s">
        <v>1</v>
      </c>
      <c r="C175" s="11" t="s">
        <v>2</v>
      </c>
      <c r="D175" s="13" t="s">
        <v>3</v>
      </c>
      <c r="E175" s="10" t="s">
        <v>4</v>
      </c>
      <c r="F175" s="10" t="s">
        <v>5</v>
      </c>
    </row>
    <row r="176" spans="1:6" x14ac:dyDescent="0.25">
      <c r="A176" s="18"/>
      <c r="B176" s="7"/>
      <c r="C176" s="7"/>
      <c r="D176" s="37"/>
      <c r="E176" s="9"/>
      <c r="F176" s="9"/>
    </row>
    <row r="177" spans="1:6" x14ac:dyDescent="0.25">
      <c r="A177" s="74"/>
      <c r="B177" s="64"/>
      <c r="C177" s="75"/>
      <c r="D177" s="76"/>
      <c r="E177" s="67"/>
      <c r="F177" s="67"/>
    </row>
    <row r="178" spans="1:6" x14ac:dyDescent="0.25">
      <c r="A178" s="77"/>
      <c r="B178" s="460" t="s">
        <v>34</v>
      </c>
      <c r="C178" s="461"/>
      <c r="D178" s="461"/>
      <c r="E178" s="462"/>
      <c r="F178" s="52" t="str">
        <f>F171</f>
        <v xml:space="preserve"> </v>
      </c>
    </row>
    <row r="179" spans="1:6" x14ac:dyDescent="0.25">
      <c r="A179" s="79"/>
      <c r="B179" s="70"/>
      <c r="C179" s="80"/>
      <c r="D179" s="81"/>
      <c r="E179" s="73"/>
      <c r="F179" s="73"/>
    </row>
    <row r="180" spans="1:6" x14ac:dyDescent="0.25">
      <c r="A180" s="257"/>
      <c r="B180" s="232"/>
      <c r="C180" s="252"/>
      <c r="D180" s="285"/>
      <c r="E180" s="325"/>
      <c r="F180" s="47"/>
    </row>
    <row r="181" spans="1:6" x14ac:dyDescent="0.25">
      <c r="A181" s="230" t="s">
        <v>956</v>
      </c>
      <c r="B181" s="230" t="s">
        <v>869</v>
      </c>
      <c r="C181" s="288"/>
      <c r="D181" s="229"/>
      <c r="E181" s="308"/>
      <c r="F181" s="47"/>
    </row>
    <row r="182" spans="1:6" x14ac:dyDescent="0.25">
      <c r="A182" s="230"/>
      <c r="B182" s="230"/>
      <c r="C182" s="288"/>
      <c r="D182" s="229"/>
      <c r="E182" s="263"/>
      <c r="F182" s="47"/>
    </row>
    <row r="183" spans="1:6" x14ac:dyDescent="0.25">
      <c r="A183" s="230"/>
      <c r="B183" s="230" t="s">
        <v>957</v>
      </c>
      <c r="C183" s="288"/>
      <c r="D183" s="229"/>
      <c r="E183" s="263"/>
      <c r="F183" s="47"/>
    </row>
    <row r="184" spans="1:6" x14ac:dyDescent="0.25">
      <c r="A184" s="230"/>
      <c r="B184" s="230" t="s">
        <v>958</v>
      </c>
      <c r="C184" s="228" t="s">
        <v>961</v>
      </c>
      <c r="D184" s="229">
        <v>20</v>
      </c>
      <c r="E184" s="52"/>
      <c r="F184" s="47" t="str">
        <f t="shared" ref="F184:F196" si="17">IF(E184="-","Rate Only",IF(E184="","",ROUND($D184*E184,2)))</f>
        <v/>
      </c>
    </row>
    <row r="185" spans="1:6" x14ac:dyDescent="0.25">
      <c r="A185" s="230"/>
      <c r="B185" s="230"/>
      <c r="C185" s="228"/>
      <c r="D185" s="229"/>
      <c r="E185" s="6"/>
      <c r="F185" s="47" t="str">
        <f t="shared" si="17"/>
        <v/>
      </c>
    </row>
    <row r="186" spans="1:6" x14ac:dyDescent="0.25">
      <c r="A186" s="230" t="s">
        <v>872</v>
      </c>
      <c r="B186" s="230" t="s">
        <v>873</v>
      </c>
      <c r="C186" s="275"/>
      <c r="D186" s="274"/>
      <c r="E186" s="6"/>
      <c r="F186" s="47" t="str">
        <f t="shared" si="17"/>
        <v/>
      </c>
    </row>
    <row r="187" spans="1:6" x14ac:dyDescent="0.25">
      <c r="A187" s="257"/>
      <c r="B187" s="257"/>
      <c r="C187" s="252"/>
      <c r="D187" s="252"/>
      <c r="E187" s="52"/>
      <c r="F187" s="47" t="str">
        <f t="shared" si="17"/>
        <v/>
      </c>
    </row>
    <row r="188" spans="1:6" x14ac:dyDescent="0.25">
      <c r="A188" s="257"/>
      <c r="B188" s="232" t="s">
        <v>959</v>
      </c>
      <c r="C188" s="252"/>
      <c r="D188" s="229"/>
      <c r="E188" s="52"/>
      <c r="F188" s="47" t="str">
        <f t="shared" si="17"/>
        <v/>
      </c>
    </row>
    <row r="189" spans="1:6" x14ac:dyDescent="0.25">
      <c r="A189" s="257"/>
      <c r="B189" s="232"/>
      <c r="C189" s="252"/>
      <c r="D189" s="229"/>
      <c r="E189" s="6"/>
      <c r="F189" s="47" t="str">
        <f t="shared" si="17"/>
        <v/>
      </c>
    </row>
    <row r="190" spans="1:6" ht="38.25" x14ac:dyDescent="0.25">
      <c r="A190" s="257"/>
      <c r="B190" s="232" t="s">
        <v>960</v>
      </c>
      <c r="C190" s="252" t="s">
        <v>695</v>
      </c>
      <c r="D190" s="229">
        <v>1000</v>
      </c>
      <c r="E190" s="52"/>
      <c r="F190" s="47" t="str">
        <f t="shared" si="17"/>
        <v/>
      </c>
    </row>
    <row r="191" spans="1:6" x14ac:dyDescent="0.25">
      <c r="A191" s="257"/>
      <c r="B191" s="232"/>
      <c r="C191" s="252"/>
      <c r="D191" s="229"/>
      <c r="E191" s="52"/>
      <c r="F191" s="47" t="str">
        <f t="shared" si="17"/>
        <v/>
      </c>
    </row>
    <row r="192" spans="1:6" ht="38.25" x14ac:dyDescent="0.25">
      <c r="A192" s="257"/>
      <c r="B192" s="232" t="s">
        <v>981</v>
      </c>
      <c r="C192" s="252" t="s">
        <v>695</v>
      </c>
      <c r="D192" s="229">
        <v>100</v>
      </c>
      <c r="E192" s="52"/>
      <c r="F192" s="47" t="str">
        <f t="shared" si="17"/>
        <v/>
      </c>
    </row>
    <row r="193" spans="1:6" x14ac:dyDescent="0.25">
      <c r="A193" s="257"/>
      <c r="B193" s="232"/>
      <c r="C193" s="252"/>
      <c r="D193" s="229"/>
      <c r="E193" s="6"/>
      <c r="F193" s="47" t="str">
        <f t="shared" si="17"/>
        <v/>
      </c>
    </row>
    <row r="194" spans="1:6" ht="38.25" x14ac:dyDescent="0.25">
      <c r="A194" s="257"/>
      <c r="B194" s="232" t="s">
        <v>963</v>
      </c>
      <c r="C194" s="252" t="s">
        <v>695</v>
      </c>
      <c r="D194" s="229">
        <v>100</v>
      </c>
      <c r="E194" s="52"/>
      <c r="F194" s="47" t="str">
        <f t="shared" si="17"/>
        <v/>
      </c>
    </row>
    <row r="195" spans="1:6" x14ac:dyDescent="0.25">
      <c r="A195" s="257"/>
      <c r="B195" s="257"/>
      <c r="C195" s="252"/>
      <c r="D195" s="229"/>
      <c r="E195" s="308"/>
      <c r="F195" s="47" t="str">
        <f t="shared" si="17"/>
        <v/>
      </c>
    </row>
    <row r="196" spans="1:6" x14ac:dyDescent="0.25">
      <c r="A196" s="230" t="s">
        <v>880</v>
      </c>
      <c r="B196" s="230" t="s">
        <v>881</v>
      </c>
      <c r="C196" s="260" t="s">
        <v>50</v>
      </c>
      <c r="D196" s="229">
        <v>1</v>
      </c>
      <c r="E196" s="52"/>
      <c r="F196" s="47" t="str">
        <f t="shared" si="17"/>
        <v/>
      </c>
    </row>
    <row r="197" spans="1:6" x14ac:dyDescent="0.25">
      <c r="A197" s="230"/>
      <c r="B197" s="230"/>
      <c r="C197" s="288"/>
      <c r="D197" s="229"/>
      <c r="E197" s="15"/>
      <c r="F197" s="47"/>
    </row>
    <row r="198" spans="1:6" ht="51" x14ac:dyDescent="0.25">
      <c r="A198" s="346" t="s">
        <v>1290</v>
      </c>
      <c r="B198" s="344" t="s">
        <v>883</v>
      </c>
      <c r="C198" s="279"/>
      <c r="D198" s="285"/>
      <c r="E198" s="15"/>
      <c r="F198" s="47"/>
    </row>
    <row r="199" spans="1:6" x14ac:dyDescent="0.25">
      <c r="A199" s="277"/>
      <c r="B199" s="230"/>
      <c r="C199" s="230"/>
      <c r="D199" s="229"/>
      <c r="E199" s="102"/>
      <c r="F199" s="47"/>
    </row>
    <row r="200" spans="1:6" x14ac:dyDescent="0.25">
      <c r="A200" s="230" t="s">
        <v>964</v>
      </c>
      <c r="B200" s="234" t="s">
        <v>965</v>
      </c>
      <c r="C200" s="252"/>
      <c r="D200" s="236"/>
      <c r="E200" s="6"/>
      <c r="F200" s="47"/>
    </row>
    <row r="201" spans="1:6" x14ac:dyDescent="0.25">
      <c r="A201" s="230"/>
      <c r="B201" s="234"/>
      <c r="C201" s="252"/>
      <c r="D201" s="236"/>
      <c r="E201" s="6"/>
      <c r="F201" s="47"/>
    </row>
    <row r="202" spans="1:6" x14ac:dyDescent="0.25">
      <c r="A202" s="230"/>
      <c r="B202" s="234" t="s">
        <v>966</v>
      </c>
      <c r="C202" s="252" t="s">
        <v>122</v>
      </c>
      <c r="D202" s="229">
        <v>25</v>
      </c>
      <c r="E202" s="52"/>
      <c r="F202" s="47" t="str">
        <f t="shared" ref="F202" si="18">IF(E202="-","Rate Only",IF(E202="","",ROUND($D202*E202,2)))</f>
        <v/>
      </c>
    </row>
    <row r="203" spans="1:6" x14ac:dyDescent="0.25">
      <c r="A203" s="230"/>
      <c r="B203" s="230"/>
      <c r="C203" s="288"/>
      <c r="D203" s="229"/>
      <c r="E203" s="15"/>
      <c r="F203" s="47"/>
    </row>
    <row r="204" spans="1:6" x14ac:dyDescent="0.25">
      <c r="A204" s="230">
        <v>66.180000000000007</v>
      </c>
      <c r="B204" s="230" t="s">
        <v>967</v>
      </c>
      <c r="C204" s="288"/>
      <c r="D204" s="229"/>
      <c r="E204" s="52"/>
      <c r="F204" s="47"/>
    </row>
    <row r="205" spans="1:6" x14ac:dyDescent="0.25">
      <c r="A205" s="230"/>
      <c r="B205" s="230"/>
      <c r="C205" s="288"/>
      <c r="D205" s="229"/>
      <c r="E205" s="15"/>
      <c r="F205" s="47"/>
    </row>
    <row r="206" spans="1:6" x14ac:dyDescent="0.25">
      <c r="A206" s="230"/>
      <c r="B206" s="234" t="s">
        <v>1313</v>
      </c>
      <c r="C206" s="288" t="s">
        <v>15</v>
      </c>
      <c r="D206" s="229">
        <v>1</v>
      </c>
      <c r="E206" s="52"/>
      <c r="F206" s="47" t="str">
        <f t="shared" ref="F206" si="19">IF(E206="-","Rate Only",IF(E206="","",ROUND($D206*E206,2)))</f>
        <v/>
      </c>
    </row>
    <row r="207" spans="1:6" x14ac:dyDescent="0.25">
      <c r="A207" s="230"/>
      <c r="B207" s="291"/>
      <c r="C207" s="288"/>
      <c r="D207" s="229"/>
      <c r="E207" s="15"/>
      <c r="F207" s="47"/>
    </row>
    <row r="208" spans="1:6" x14ac:dyDescent="0.25">
      <c r="A208" s="230">
        <v>66.19</v>
      </c>
      <c r="B208" s="230" t="s">
        <v>893</v>
      </c>
      <c r="C208" s="288"/>
      <c r="D208" s="229"/>
      <c r="E208" s="52"/>
      <c r="F208" s="47"/>
    </row>
    <row r="209" spans="1:6" x14ac:dyDescent="0.25">
      <c r="A209" s="230"/>
      <c r="B209" s="230"/>
      <c r="C209" s="288"/>
      <c r="D209" s="229"/>
      <c r="E209" s="6"/>
      <c r="F209" s="47"/>
    </row>
    <row r="210" spans="1:6" x14ac:dyDescent="0.25">
      <c r="A210" s="230"/>
      <c r="B210" s="230" t="s">
        <v>968</v>
      </c>
      <c r="C210" s="288"/>
      <c r="D210" s="229"/>
      <c r="E210" s="6"/>
      <c r="F210" s="47"/>
    </row>
    <row r="211" spans="1:6" x14ac:dyDescent="0.25">
      <c r="A211" s="230"/>
      <c r="B211" s="230" t="s">
        <v>969</v>
      </c>
      <c r="C211" s="288" t="s">
        <v>122</v>
      </c>
      <c r="D211" s="229">
        <v>50</v>
      </c>
      <c r="E211" s="52"/>
      <c r="F211" s="47" t="str">
        <f t="shared" ref="F211" si="20">IF(E211="-","Rate Only",IF(E211="","",ROUND($D211*E211,2)))</f>
        <v/>
      </c>
    </row>
    <row r="212" spans="1:6" x14ac:dyDescent="0.25">
      <c r="A212" s="234"/>
      <c r="B212" s="232"/>
      <c r="C212" s="235"/>
      <c r="D212" s="236"/>
      <c r="E212" s="6"/>
      <c r="F212" s="6"/>
    </row>
    <row r="213" spans="1:6" x14ac:dyDescent="0.25">
      <c r="A213" s="74"/>
      <c r="B213" s="33"/>
      <c r="C213" s="76"/>
      <c r="D213" s="76"/>
      <c r="E213" s="59"/>
      <c r="F213" s="59"/>
    </row>
    <row r="214" spans="1:6" x14ac:dyDescent="0.25">
      <c r="A214" s="77"/>
      <c r="B214" s="460" t="s">
        <v>33</v>
      </c>
      <c r="C214" s="461"/>
      <c r="D214" s="461"/>
      <c r="E214" s="462"/>
      <c r="F214" s="48" t="str">
        <f>IF(SUM(F177:F212)&gt;0,SUM(F177:F212)," ")</f>
        <v xml:space="preserve"> </v>
      </c>
    </row>
    <row r="215" spans="1:6" x14ac:dyDescent="0.25">
      <c r="A215" s="79"/>
      <c r="B215" s="35"/>
      <c r="C215" s="81"/>
      <c r="D215" s="81"/>
      <c r="E215" s="60"/>
      <c r="F215" s="60"/>
    </row>
    <row r="216" spans="1:6" x14ac:dyDescent="0.25">
      <c r="C216" s="85"/>
    </row>
    <row r="217" spans="1:6" x14ac:dyDescent="0.25">
      <c r="A217" s="16"/>
      <c r="B217" s="1"/>
      <c r="C217" s="1"/>
      <c r="D217" s="36"/>
      <c r="E217" s="3"/>
      <c r="F217" s="3"/>
    </row>
    <row r="218" spans="1:6" x14ac:dyDescent="0.25">
      <c r="A218" s="19" t="s">
        <v>0</v>
      </c>
      <c r="B218" s="4" t="s">
        <v>1</v>
      </c>
      <c r="C218" s="11" t="s">
        <v>2</v>
      </c>
      <c r="D218" s="13" t="s">
        <v>3</v>
      </c>
      <c r="E218" s="10" t="s">
        <v>4</v>
      </c>
      <c r="F218" s="10" t="s">
        <v>5</v>
      </c>
    </row>
    <row r="219" spans="1:6" x14ac:dyDescent="0.25">
      <c r="A219" s="18"/>
      <c r="B219" s="7"/>
      <c r="C219" s="7"/>
      <c r="D219" s="37"/>
      <c r="E219" s="9"/>
      <c r="F219" s="9"/>
    </row>
    <row r="220" spans="1:6" x14ac:dyDescent="0.25">
      <c r="A220" s="74"/>
      <c r="B220" s="64"/>
      <c r="C220" s="75"/>
      <c r="D220" s="76"/>
      <c r="E220" s="67"/>
      <c r="F220" s="67"/>
    </row>
    <row r="221" spans="1:6" x14ac:dyDescent="0.25">
      <c r="A221" s="77"/>
      <c r="B221" s="460" t="s">
        <v>34</v>
      </c>
      <c r="C221" s="461"/>
      <c r="D221" s="461"/>
      <c r="E221" s="462"/>
      <c r="F221" s="52" t="str">
        <f>F214</f>
        <v xml:space="preserve"> </v>
      </c>
    </row>
    <row r="222" spans="1:6" x14ac:dyDescent="0.25">
      <c r="A222" s="79"/>
      <c r="B222" s="70"/>
      <c r="C222" s="80"/>
      <c r="D222" s="81"/>
      <c r="E222" s="73"/>
      <c r="F222" s="73"/>
    </row>
    <row r="223" spans="1:6" x14ac:dyDescent="0.25">
      <c r="A223" s="253"/>
      <c r="B223" s="253"/>
      <c r="C223" s="288"/>
      <c r="D223" s="229"/>
      <c r="E223" s="52"/>
      <c r="F223" s="47"/>
    </row>
    <row r="224" spans="1:6" x14ac:dyDescent="0.25">
      <c r="A224" s="230">
        <v>66.209999999999994</v>
      </c>
      <c r="B224" s="234" t="s">
        <v>900</v>
      </c>
      <c r="C224" s="288"/>
      <c r="D224" s="229"/>
      <c r="E224" s="15"/>
      <c r="F224" s="47"/>
    </row>
    <row r="225" spans="1:6" x14ac:dyDescent="0.25">
      <c r="A225" s="230"/>
      <c r="B225" s="291"/>
      <c r="C225" s="288"/>
      <c r="D225" s="229"/>
      <c r="E225" s="52"/>
      <c r="F225" s="47"/>
    </row>
    <row r="226" spans="1:6" ht="51" x14ac:dyDescent="0.25">
      <c r="A226" s="230"/>
      <c r="B226" s="230" t="s">
        <v>970</v>
      </c>
      <c r="C226" s="288" t="s">
        <v>972</v>
      </c>
      <c r="D226" s="229">
        <v>150</v>
      </c>
      <c r="E226" s="52"/>
      <c r="F226" s="47" t="str">
        <f t="shared" ref="F226:F234" si="21">IF(E226="-","Rate Only",IF(E226="","",ROUND($D226*E226,2)))</f>
        <v/>
      </c>
    </row>
    <row r="227" spans="1:6" x14ac:dyDescent="0.25">
      <c r="A227" s="230"/>
      <c r="B227" s="289"/>
      <c r="C227" s="288"/>
      <c r="D227" s="229"/>
      <c r="E227" s="6"/>
      <c r="F227" s="47" t="str">
        <f t="shared" si="21"/>
        <v/>
      </c>
    </row>
    <row r="228" spans="1:6" x14ac:dyDescent="0.25">
      <c r="A228" s="230" t="s">
        <v>905</v>
      </c>
      <c r="B228" s="293" t="s">
        <v>906</v>
      </c>
      <c r="C228" s="288"/>
      <c r="D228" s="229"/>
      <c r="E228" s="6"/>
      <c r="F228" s="47" t="str">
        <f t="shared" si="21"/>
        <v/>
      </c>
    </row>
    <row r="229" spans="1:6" x14ac:dyDescent="0.25">
      <c r="A229" s="230"/>
      <c r="B229" s="293"/>
      <c r="C229" s="288"/>
      <c r="D229" s="229"/>
      <c r="E229" s="6"/>
      <c r="F229" s="47" t="str">
        <f t="shared" si="21"/>
        <v/>
      </c>
    </row>
    <row r="230" spans="1:6" ht="25.5" x14ac:dyDescent="0.25">
      <c r="A230" s="230"/>
      <c r="B230" s="113" t="s">
        <v>971</v>
      </c>
      <c r="C230" s="288" t="s">
        <v>122</v>
      </c>
      <c r="D230" s="229">
        <v>180</v>
      </c>
      <c r="E230" s="52"/>
      <c r="F230" s="47" t="str">
        <f t="shared" si="21"/>
        <v/>
      </c>
    </row>
    <row r="231" spans="1:6" x14ac:dyDescent="0.25">
      <c r="A231" s="230"/>
      <c r="B231" s="293"/>
      <c r="C231" s="288"/>
      <c r="D231" s="229"/>
      <c r="E231" s="52"/>
      <c r="F231" s="47" t="str">
        <f t="shared" si="21"/>
        <v/>
      </c>
    </row>
    <row r="232" spans="1:6" ht="38.25" x14ac:dyDescent="0.25">
      <c r="A232" s="253" t="s">
        <v>908</v>
      </c>
      <c r="B232" s="253" t="s">
        <v>973</v>
      </c>
      <c r="C232" s="288" t="s">
        <v>122</v>
      </c>
      <c r="D232" s="229">
        <v>50</v>
      </c>
      <c r="E232" s="52"/>
      <c r="F232" s="47" t="str">
        <f t="shared" si="21"/>
        <v/>
      </c>
    </row>
    <row r="233" spans="1:6" x14ac:dyDescent="0.25">
      <c r="A233" s="230"/>
      <c r="B233" s="293"/>
      <c r="C233" s="288"/>
      <c r="D233" s="229"/>
      <c r="E233" s="6"/>
      <c r="F233" s="47" t="str">
        <f t="shared" si="21"/>
        <v/>
      </c>
    </row>
    <row r="234" spans="1:6" ht="25.5" x14ac:dyDescent="0.25">
      <c r="A234" s="230" t="s">
        <v>974</v>
      </c>
      <c r="B234" s="293" t="s">
        <v>975</v>
      </c>
      <c r="C234" s="288" t="s">
        <v>122</v>
      </c>
      <c r="D234" s="229">
        <v>20</v>
      </c>
      <c r="E234" s="52"/>
      <c r="F234" s="47" t="str">
        <f t="shared" si="21"/>
        <v/>
      </c>
    </row>
    <row r="235" spans="1:6" x14ac:dyDescent="0.25">
      <c r="A235" s="257"/>
      <c r="B235" s="234"/>
      <c r="C235" s="252"/>
      <c r="D235" s="229"/>
      <c r="E235" s="52"/>
      <c r="F235" s="47"/>
    </row>
    <row r="236" spans="1:6" ht="25.5" x14ac:dyDescent="0.25">
      <c r="A236" s="350" t="s">
        <v>544</v>
      </c>
      <c r="B236" s="351" t="s">
        <v>911</v>
      </c>
      <c r="C236" s="228"/>
      <c r="D236" s="229"/>
      <c r="E236" s="6"/>
      <c r="F236" s="47"/>
    </row>
    <row r="237" spans="1:6" x14ac:dyDescent="0.25">
      <c r="A237" s="300"/>
      <c r="B237" s="297"/>
      <c r="C237" s="228"/>
      <c r="D237" s="229"/>
      <c r="E237" s="52"/>
      <c r="F237" s="47"/>
    </row>
    <row r="238" spans="1:6" ht="25.5" x14ac:dyDescent="0.25">
      <c r="A238" s="234" t="s">
        <v>912</v>
      </c>
      <c r="B238" s="234" t="s">
        <v>976</v>
      </c>
      <c r="C238" s="275"/>
      <c r="D238" s="229"/>
      <c r="E238" s="6"/>
      <c r="F238" s="47"/>
    </row>
    <row r="239" spans="1:6" x14ac:dyDescent="0.25">
      <c r="A239" s="257"/>
      <c r="B239" s="257"/>
      <c r="C239" s="275"/>
      <c r="D239" s="229"/>
      <c r="E239" s="52"/>
      <c r="F239" s="47"/>
    </row>
    <row r="240" spans="1:6" ht="25.5" x14ac:dyDescent="0.25">
      <c r="A240" s="257"/>
      <c r="B240" s="234" t="s">
        <v>1314</v>
      </c>
      <c r="C240" s="234"/>
      <c r="D240" s="229"/>
      <c r="E240" s="6"/>
      <c r="F240" s="47"/>
    </row>
    <row r="241" spans="1:6" x14ac:dyDescent="0.25">
      <c r="A241" s="257"/>
      <c r="B241" s="234"/>
      <c r="C241" s="264"/>
      <c r="D241" s="229"/>
      <c r="E241" s="52"/>
      <c r="F241" s="47"/>
    </row>
    <row r="242" spans="1:6" x14ac:dyDescent="0.25">
      <c r="A242" s="257"/>
      <c r="B242" s="234" t="s">
        <v>915</v>
      </c>
      <c r="C242" s="252" t="s">
        <v>916</v>
      </c>
      <c r="D242" s="236">
        <v>1</v>
      </c>
      <c r="E242" s="52">
        <v>12000</v>
      </c>
      <c r="F242" s="47">
        <f t="shared" ref="F242" si="22">IF(E242="-","Rate Only",IF(E242="","",ROUND($D242*E242,2)))</f>
        <v>12000</v>
      </c>
    </row>
    <row r="243" spans="1:6" x14ac:dyDescent="0.25">
      <c r="A243" s="257"/>
      <c r="B243" s="234"/>
      <c r="C243" s="264"/>
      <c r="D243" s="236"/>
      <c r="E243" s="6"/>
      <c r="F243" s="6"/>
    </row>
    <row r="244" spans="1:6" x14ac:dyDescent="0.25">
      <c r="A244" s="257"/>
      <c r="B244" s="234" t="s">
        <v>917</v>
      </c>
      <c r="C244" s="252" t="s">
        <v>916</v>
      </c>
      <c r="D244" s="236">
        <v>1</v>
      </c>
      <c r="E244" s="52">
        <v>12000</v>
      </c>
      <c r="F244" s="47">
        <f t="shared" ref="F244:F248" si="23">IF(E244="-","Rate Only",IF(E244="","",ROUND($D244*E244,2)))</f>
        <v>12000</v>
      </c>
    </row>
    <row r="245" spans="1:6" x14ac:dyDescent="0.25">
      <c r="A245" s="257"/>
      <c r="B245" s="234"/>
      <c r="C245" s="264"/>
      <c r="D245" s="236"/>
      <c r="E245" s="6"/>
      <c r="F245" s="6"/>
    </row>
    <row r="246" spans="1:6" x14ac:dyDescent="0.25">
      <c r="A246" s="257"/>
      <c r="B246" s="234" t="s">
        <v>918</v>
      </c>
      <c r="C246" s="252" t="s">
        <v>916</v>
      </c>
      <c r="D246" s="236">
        <v>1</v>
      </c>
      <c r="E246" s="52">
        <v>12000</v>
      </c>
      <c r="F246" s="47">
        <f t="shared" si="23"/>
        <v>12000</v>
      </c>
    </row>
    <row r="247" spans="1:6" x14ac:dyDescent="0.25">
      <c r="A247" s="257"/>
      <c r="B247" s="234"/>
      <c r="C247" s="264"/>
      <c r="D247" s="236"/>
      <c r="E247" s="6"/>
      <c r="F247" s="47" t="str">
        <f t="shared" si="23"/>
        <v/>
      </c>
    </row>
    <row r="248" spans="1:6" x14ac:dyDescent="0.25">
      <c r="A248" s="257"/>
      <c r="B248" s="234" t="s">
        <v>919</v>
      </c>
      <c r="C248" s="252" t="s">
        <v>916</v>
      </c>
      <c r="D248" s="236">
        <v>1</v>
      </c>
      <c r="E248" s="52">
        <v>12000</v>
      </c>
      <c r="F248" s="47">
        <f t="shared" si="23"/>
        <v>12000</v>
      </c>
    </row>
    <row r="249" spans="1:6" x14ac:dyDescent="0.25">
      <c r="A249" s="257"/>
      <c r="B249" s="234"/>
      <c r="C249" s="264"/>
      <c r="D249" s="236"/>
      <c r="E249" s="6"/>
      <c r="F249" s="6"/>
    </row>
    <row r="250" spans="1:6" x14ac:dyDescent="0.25">
      <c r="A250" s="257"/>
      <c r="B250" s="234" t="s">
        <v>920</v>
      </c>
      <c r="C250" s="252" t="s">
        <v>916</v>
      </c>
      <c r="D250" s="236">
        <v>1</v>
      </c>
      <c r="E250" s="52">
        <v>12000</v>
      </c>
      <c r="F250" s="47">
        <f t="shared" ref="F250:F252" si="24">IF(E250="-","Rate Only",IF(E250="","",ROUND($D250*E250,2)))</f>
        <v>12000</v>
      </c>
    </row>
    <row r="251" spans="1:6" x14ac:dyDescent="0.25">
      <c r="A251" s="298"/>
      <c r="B251" s="227"/>
      <c r="C251" s="250"/>
      <c r="D251" s="236"/>
      <c r="E251" s="6"/>
      <c r="F251" s="47" t="str">
        <f t="shared" si="24"/>
        <v/>
      </c>
    </row>
    <row r="252" spans="1:6" ht="24.75" customHeight="1" x14ac:dyDescent="0.25">
      <c r="A252" s="234" t="s">
        <v>723</v>
      </c>
      <c r="B252" s="234" t="s">
        <v>724</v>
      </c>
      <c r="C252" s="252" t="s">
        <v>916</v>
      </c>
      <c r="D252" s="236">
        <v>1</v>
      </c>
      <c r="E252" s="52">
        <v>50000</v>
      </c>
      <c r="F252" s="47">
        <f t="shared" si="24"/>
        <v>50000</v>
      </c>
    </row>
    <row r="253" spans="1:6" x14ac:dyDescent="0.25">
      <c r="A253" s="234"/>
      <c r="B253" s="232"/>
      <c r="C253" s="235"/>
      <c r="D253" s="236"/>
      <c r="E253" s="6"/>
      <c r="F253" s="6"/>
    </row>
    <row r="254" spans="1:6" x14ac:dyDescent="0.25">
      <c r="A254" s="74"/>
      <c r="B254" s="33"/>
      <c r="C254" s="76"/>
      <c r="D254" s="76"/>
      <c r="E254" s="59"/>
      <c r="F254" s="59"/>
    </row>
    <row r="255" spans="1:6" x14ac:dyDescent="0.25">
      <c r="A255" s="77"/>
      <c r="B255" s="454" t="s">
        <v>14</v>
      </c>
      <c r="C255" s="455"/>
      <c r="D255" s="455"/>
      <c r="E255" s="456"/>
      <c r="F255" s="48">
        <f>IF(SUM(F220:F253)&gt;0,SUM(F220:F253)," ")</f>
        <v>110000</v>
      </c>
    </row>
    <row r="256" spans="1:6" x14ac:dyDescent="0.25">
      <c r="A256" s="79"/>
      <c r="B256" s="35"/>
      <c r="C256" s="81"/>
      <c r="D256" s="81"/>
      <c r="E256" s="60"/>
      <c r="F256" s="60"/>
    </row>
    <row r="257" spans="3:3" x14ac:dyDescent="0.25">
      <c r="C257" s="85"/>
    </row>
  </sheetData>
  <mergeCells count="11">
    <mergeCell ref="B171:E171"/>
    <mergeCell ref="B178:E178"/>
    <mergeCell ref="B214:E214"/>
    <mergeCell ref="B221:E221"/>
    <mergeCell ref="B255:E255"/>
    <mergeCell ref="B134:E134"/>
    <mergeCell ref="B38:E38"/>
    <mergeCell ref="B44:E44"/>
    <mergeCell ref="B80:E80"/>
    <mergeCell ref="B87:E87"/>
    <mergeCell ref="B127:E127"/>
  </mergeCells>
  <pageMargins left="0.7" right="0.7" top="0.83333333333333337" bottom="0.75" header="0.3" footer="0.3"/>
  <pageSetup paperSize="9" orientation="portrait" r:id="rId1"/>
  <headerFooter>
    <oddHeader>&amp;L&amp;8BAKWENA PLATINUM CORRIDOR CONCESSIONAIRE (PTY) LTD
CONTRACT NO: BPCC-2024/UG/HS18-HS20/001 - Option 1
SECTION C10 C4000 N4-13 km 30.547</oddHeader>
    <oddFooter>&amp;R&amp;8&amp;Z&amp;F</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6C9B0-2866-464B-8049-C2CD825F3A13}">
  <dimension ref="A1:F375"/>
  <sheetViews>
    <sheetView view="pageLayout" topLeftCell="A371" zoomScale="130" zoomScaleNormal="100" zoomScalePageLayoutView="130" workbookViewId="0">
      <selection activeCell="E371" sqref="E371"/>
    </sheetView>
  </sheetViews>
  <sheetFormatPr defaultRowHeight="15" x14ac:dyDescent="0.25"/>
  <cols>
    <col min="1" max="1" width="9.140625" style="20"/>
    <col min="2" max="2" width="33.7109375" style="5" customWidth="1"/>
    <col min="3" max="3" width="8.140625" style="5" customWidth="1"/>
    <col min="4" max="4" width="8.85546875" style="26" customWidth="1"/>
    <col min="5" max="5" width="12.7109375" style="5" bestFit="1" customWidth="1"/>
    <col min="6" max="6" width="13.28515625" style="5" customWidth="1"/>
  </cols>
  <sheetData>
    <row r="1" spans="1:6" x14ac:dyDescent="0.25">
      <c r="A1" s="16"/>
      <c r="B1" s="1"/>
      <c r="C1" s="1"/>
      <c r="D1" s="36"/>
      <c r="E1" s="3"/>
      <c r="F1" s="3"/>
    </row>
    <row r="2" spans="1:6" x14ac:dyDescent="0.25">
      <c r="A2" s="19" t="s">
        <v>0</v>
      </c>
      <c r="B2" s="4" t="s">
        <v>1</v>
      </c>
      <c r="C2" s="11" t="s">
        <v>2</v>
      </c>
      <c r="D2" s="13" t="s">
        <v>3</v>
      </c>
      <c r="E2" s="10" t="s">
        <v>4</v>
      </c>
      <c r="F2" s="10" t="s">
        <v>5</v>
      </c>
    </row>
    <row r="3" spans="1:6" x14ac:dyDescent="0.25">
      <c r="A3" s="18"/>
      <c r="B3" s="7"/>
      <c r="C3" s="7"/>
      <c r="D3" s="37"/>
      <c r="E3" s="9"/>
      <c r="F3" s="9"/>
    </row>
    <row r="4" spans="1:6" ht="26.25" x14ac:dyDescent="0.25">
      <c r="A4" s="384" t="s">
        <v>1214</v>
      </c>
      <c r="B4" s="383" t="s">
        <v>1215</v>
      </c>
      <c r="C4" s="4"/>
      <c r="D4" s="13"/>
      <c r="E4" s="6"/>
      <c r="F4" s="6"/>
    </row>
    <row r="5" spans="1:6" x14ac:dyDescent="0.25">
      <c r="A5" s="19"/>
      <c r="B5" s="4"/>
      <c r="C5" s="4"/>
      <c r="D5" s="13"/>
      <c r="E5" s="6"/>
      <c r="F5" s="6"/>
    </row>
    <row r="6" spans="1:6" x14ac:dyDescent="0.25">
      <c r="A6" s="388">
        <v>47</v>
      </c>
      <c r="B6" s="384" t="s">
        <v>781</v>
      </c>
      <c r="C6" s="4"/>
      <c r="D6" s="13"/>
      <c r="E6" s="43"/>
      <c r="F6" s="47"/>
    </row>
    <row r="7" spans="1:6" x14ac:dyDescent="0.25">
      <c r="A7" s="22"/>
      <c r="B7" s="19"/>
      <c r="C7" s="4"/>
      <c r="D7" s="13"/>
      <c r="E7" s="6"/>
      <c r="F7" s="6"/>
    </row>
    <row r="8" spans="1:6" x14ac:dyDescent="0.25">
      <c r="A8" s="22">
        <v>47.01</v>
      </c>
      <c r="B8" s="19" t="s">
        <v>782</v>
      </c>
      <c r="C8" s="4"/>
      <c r="D8" s="13"/>
      <c r="E8" s="6"/>
      <c r="F8" s="6"/>
    </row>
    <row r="9" spans="1:6" x14ac:dyDescent="0.25">
      <c r="A9" s="19"/>
      <c r="B9" s="19"/>
      <c r="C9" s="4"/>
      <c r="D9" s="13"/>
      <c r="E9" s="6"/>
      <c r="F9" s="6"/>
    </row>
    <row r="10" spans="1:6" ht="26.25" x14ac:dyDescent="0.25">
      <c r="A10" s="19"/>
      <c r="B10" s="352" t="s">
        <v>1065</v>
      </c>
      <c r="C10" s="77" t="s">
        <v>173</v>
      </c>
      <c r="D10" s="225">
        <v>38</v>
      </c>
      <c r="E10" s="52"/>
      <c r="F10" s="47" t="str">
        <f>IF(E10="-","Rate Only",IF(E10="","",ROUND($D10*E10,2)))</f>
        <v/>
      </c>
    </row>
    <row r="11" spans="1:6" x14ac:dyDescent="0.25">
      <c r="A11" s="19"/>
      <c r="B11" s="4"/>
      <c r="C11" s="4"/>
      <c r="D11" s="13"/>
      <c r="E11" s="6"/>
      <c r="F11" s="6"/>
    </row>
    <row r="12" spans="1:6" x14ac:dyDescent="0.25">
      <c r="A12" s="330" t="s">
        <v>1286</v>
      </c>
      <c r="B12" s="332" t="s">
        <v>784</v>
      </c>
      <c r="C12" s="228"/>
      <c r="D12" s="229"/>
      <c r="E12" s="6"/>
      <c r="F12" s="6"/>
    </row>
    <row r="13" spans="1:6" x14ac:dyDescent="0.25">
      <c r="A13" s="226"/>
      <c r="B13" s="227"/>
      <c r="C13" s="228"/>
      <c r="D13" s="229"/>
      <c r="E13" s="6"/>
      <c r="F13" s="6"/>
    </row>
    <row r="14" spans="1:6" x14ac:dyDescent="0.25">
      <c r="A14" s="230">
        <v>61.02</v>
      </c>
      <c r="B14" s="231" t="s">
        <v>785</v>
      </c>
      <c r="C14" s="228"/>
      <c r="D14" s="229"/>
      <c r="E14" s="6"/>
      <c r="F14" s="6"/>
    </row>
    <row r="15" spans="1:6" x14ac:dyDescent="0.25">
      <c r="A15" s="230"/>
      <c r="B15" s="231"/>
      <c r="C15" s="228"/>
      <c r="D15" s="229"/>
      <c r="E15" s="6"/>
      <c r="F15" s="6"/>
    </row>
    <row r="16" spans="1:6" ht="38.25" x14ac:dyDescent="0.25">
      <c r="A16" s="230"/>
      <c r="B16" s="232" t="s">
        <v>786</v>
      </c>
      <c r="C16" s="233"/>
      <c r="D16" s="229"/>
      <c r="E16" s="6"/>
      <c r="F16" s="6"/>
    </row>
    <row r="17" spans="1:6" x14ac:dyDescent="0.25">
      <c r="A17" s="234"/>
      <c r="B17" s="232" t="s">
        <v>787</v>
      </c>
      <c r="C17" s="235" t="s">
        <v>925</v>
      </c>
      <c r="D17" s="236">
        <v>450</v>
      </c>
      <c r="E17" s="52"/>
      <c r="F17" s="47" t="str">
        <f t="shared" ref="F17:F22" si="0">IF(E17="-","Rate Only",IF(E17="","",ROUND($D17*E17,2)))</f>
        <v/>
      </c>
    </row>
    <row r="18" spans="1:6" x14ac:dyDescent="0.25">
      <c r="A18" s="234"/>
      <c r="B18" s="232"/>
      <c r="C18" s="235"/>
      <c r="D18" s="236"/>
      <c r="E18" s="52"/>
      <c r="F18" s="47" t="str">
        <f t="shared" si="0"/>
        <v/>
      </c>
    </row>
    <row r="19" spans="1:6" ht="38.25" x14ac:dyDescent="0.25">
      <c r="A19" s="234"/>
      <c r="B19" s="232" t="s">
        <v>790</v>
      </c>
      <c r="C19" s="235" t="s">
        <v>925</v>
      </c>
      <c r="D19" s="236">
        <v>35</v>
      </c>
      <c r="E19" s="52"/>
      <c r="F19" s="47" t="str">
        <f t="shared" si="0"/>
        <v/>
      </c>
    </row>
    <row r="20" spans="1:6" x14ac:dyDescent="0.25">
      <c r="A20" s="234"/>
      <c r="B20" s="232"/>
      <c r="C20" s="235"/>
      <c r="D20" s="236"/>
      <c r="E20" s="6"/>
      <c r="F20" s="47" t="str">
        <f t="shared" si="0"/>
        <v/>
      </c>
    </row>
    <row r="21" spans="1:6" ht="51" x14ac:dyDescent="0.25">
      <c r="A21" s="234"/>
      <c r="B21" s="232" t="s">
        <v>791</v>
      </c>
      <c r="C21" s="235" t="s">
        <v>925</v>
      </c>
      <c r="D21" s="236">
        <v>50</v>
      </c>
      <c r="E21" s="52"/>
      <c r="F21" s="47" t="str">
        <f t="shared" si="0"/>
        <v/>
      </c>
    </row>
    <row r="22" spans="1:6" x14ac:dyDescent="0.25">
      <c r="A22" s="234"/>
      <c r="B22" s="232"/>
      <c r="C22" s="235"/>
      <c r="D22" s="236"/>
      <c r="E22" s="52"/>
      <c r="F22" s="47" t="str">
        <f t="shared" si="0"/>
        <v/>
      </c>
    </row>
    <row r="23" spans="1:6" ht="25.5" x14ac:dyDescent="0.25">
      <c r="A23" s="234"/>
      <c r="B23" s="232" t="s">
        <v>792</v>
      </c>
      <c r="C23" s="235" t="s">
        <v>925</v>
      </c>
      <c r="D23" s="236">
        <v>40</v>
      </c>
      <c r="E23" s="52"/>
      <c r="F23" s="47" t="str">
        <f>IF(E23="-","Rate Only",IF(E23="","",ROUND($D23*E23,2)))</f>
        <v/>
      </c>
    </row>
    <row r="24" spans="1:6" x14ac:dyDescent="0.25">
      <c r="A24" s="234"/>
      <c r="B24" s="232"/>
      <c r="C24" s="235"/>
      <c r="D24" s="236"/>
      <c r="E24" s="52"/>
      <c r="F24" s="47" t="str">
        <f>IF(E24="-","Rate Only",IF(E24="","",ROUND($D24*E24,2)))</f>
        <v/>
      </c>
    </row>
    <row r="25" spans="1:6" x14ac:dyDescent="0.25">
      <c r="A25" s="22">
        <v>61.03</v>
      </c>
      <c r="B25" s="4" t="s">
        <v>793</v>
      </c>
      <c r="C25" s="4"/>
      <c r="D25" s="13"/>
      <c r="E25" s="6"/>
      <c r="F25" s="6"/>
    </row>
    <row r="26" spans="1:6" x14ac:dyDescent="0.25">
      <c r="A26" s="234"/>
      <c r="B26" s="232"/>
      <c r="C26" s="235"/>
      <c r="D26" s="236"/>
      <c r="E26" s="6"/>
      <c r="F26" s="6"/>
    </row>
    <row r="27" spans="1:6" x14ac:dyDescent="0.25">
      <c r="A27" s="234"/>
      <c r="B27" s="232" t="s">
        <v>794</v>
      </c>
      <c r="C27" s="235" t="s">
        <v>50</v>
      </c>
      <c r="D27" s="236">
        <v>1</v>
      </c>
      <c r="E27" s="52"/>
      <c r="F27" s="47" t="str">
        <f>IF(E27="-","Rate Only",IF(E27="","",ROUND($D27*E27,2)))</f>
        <v/>
      </c>
    </row>
    <row r="28" spans="1:6" x14ac:dyDescent="0.25">
      <c r="A28" s="234"/>
      <c r="B28" s="232"/>
      <c r="C28" s="235"/>
      <c r="D28" s="236"/>
      <c r="E28" s="52"/>
      <c r="F28" s="47" t="str">
        <f t="shared" ref="F28" si="1">IF(E28="-","Rate Only",IF(E28="","",ROUND($D28*E28,2)))</f>
        <v/>
      </c>
    </row>
    <row r="29" spans="1:6" x14ac:dyDescent="0.25">
      <c r="A29" s="234">
        <v>61.04</v>
      </c>
      <c r="B29" s="232" t="s">
        <v>795</v>
      </c>
      <c r="C29" s="235"/>
      <c r="D29" s="236"/>
      <c r="E29" s="6"/>
      <c r="F29" s="6"/>
    </row>
    <row r="30" spans="1:6" x14ac:dyDescent="0.25">
      <c r="A30" s="234"/>
      <c r="B30" s="232"/>
      <c r="C30" s="235"/>
      <c r="D30" s="236"/>
      <c r="E30" s="6"/>
      <c r="F30" s="6"/>
    </row>
    <row r="31" spans="1:6" x14ac:dyDescent="0.25">
      <c r="A31" s="234"/>
      <c r="B31" s="232" t="s">
        <v>796</v>
      </c>
      <c r="C31" s="235" t="s">
        <v>925</v>
      </c>
      <c r="D31" s="236">
        <v>90</v>
      </c>
      <c r="E31" s="52"/>
      <c r="F31" s="47" t="str">
        <f>IF(E31="-","Rate Only",IF(E31="","",ROUND($D31*E31,2)))</f>
        <v/>
      </c>
    </row>
    <row r="32" spans="1:6" x14ac:dyDescent="0.25">
      <c r="A32" s="234"/>
      <c r="B32" s="232"/>
      <c r="C32" s="235"/>
      <c r="D32" s="236"/>
      <c r="E32" s="6"/>
      <c r="F32" s="47" t="str">
        <f>IF(E32="-","Rate Only",IF(E32="","",ROUND($D32*E32,2)))</f>
        <v/>
      </c>
    </row>
    <row r="33" spans="1:6" x14ac:dyDescent="0.25">
      <c r="A33" s="234"/>
      <c r="B33" s="232" t="s">
        <v>797</v>
      </c>
      <c r="C33" s="235" t="s">
        <v>925</v>
      </c>
      <c r="D33" s="236">
        <v>200</v>
      </c>
      <c r="E33" s="52"/>
      <c r="F33" s="47" t="str">
        <f>IF(E33="-","Rate Only",IF(E33="","",ROUND($D33*E33,2)))</f>
        <v/>
      </c>
    </row>
    <row r="34" spans="1:6" x14ac:dyDescent="0.25">
      <c r="A34" s="234"/>
      <c r="B34" s="232"/>
      <c r="C34" s="235"/>
      <c r="D34" s="236"/>
      <c r="E34" s="6"/>
      <c r="F34" s="47" t="str">
        <f>IF(E34="-","Rate Only",IF(E34="","",ROUND($D34*E34,2)))</f>
        <v/>
      </c>
    </row>
    <row r="35" spans="1:6" ht="26.25" x14ac:dyDescent="0.25">
      <c r="A35" s="19" t="s">
        <v>798</v>
      </c>
      <c r="B35" s="28" t="s">
        <v>800</v>
      </c>
      <c r="C35" s="4" t="s">
        <v>925</v>
      </c>
      <c r="D35" s="13">
        <v>1200</v>
      </c>
      <c r="E35" s="52"/>
      <c r="F35" s="47" t="str">
        <f>IF(E35="-","Rate Only",IF(E35="","",ROUND($D35*E35,2)))</f>
        <v/>
      </c>
    </row>
    <row r="36" spans="1:6" x14ac:dyDescent="0.25">
      <c r="A36" s="234"/>
      <c r="B36" s="232"/>
      <c r="C36" s="235"/>
      <c r="D36" s="236"/>
      <c r="E36" s="52"/>
      <c r="F36" s="47" t="str">
        <f t="shared" ref="F36" si="2">IF(E36="-","Rate Only",IF(E36="","",ROUND($D36*E36,2)))</f>
        <v/>
      </c>
    </row>
    <row r="37" spans="1:6" x14ac:dyDescent="0.25">
      <c r="A37" s="19"/>
      <c r="B37" s="4"/>
      <c r="C37" s="4"/>
      <c r="D37" s="13"/>
      <c r="E37" s="6"/>
      <c r="F37" s="6"/>
    </row>
    <row r="38" spans="1:6" x14ac:dyDescent="0.25">
      <c r="A38" s="74"/>
      <c r="B38" s="33"/>
      <c r="C38" s="76"/>
      <c r="D38" s="76"/>
      <c r="E38" s="59"/>
      <c r="F38" s="59"/>
    </row>
    <row r="39" spans="1:6" x14ac:dyDescent="0.25">
      <c r="A39" s="77"/>
      <c r="B39" s="460" t="s">
        <v>33</v>
      </c>
      <c r="C39" s="461"/>
      <c r="D39" s="461"/>
      <c r="E39" s="462"/>
      <c r="F39" s="48" t="str">
        <f>IF(SUM(F6:F37)&gt;0,SUM(F6:F37)," ")</f>
        <v xml:space="preserve"> </v>
      </c>
    </row>
    <row r="40" spans="1:6" x14ac:dyDescent="0.25">
      <c r="A40" s="79"/>
      <c r="B40" s="35"/>
      <c r="C40" s="81"/>
      <c r="D40" s="81"/>
      <c r="E40" s="60"/>
      <c r="F40" s="60"/>
    </row>
    <row r="41" spans="1:6" x14ac:dyDescent="0.25">
      <c r="C41" s="85"/>
    </row>
    <row r="42" spans="1:6" x14ac:dyDescent="0.25">
      <c r="A42" s="16"/>
      <c r="B42" s="1"/>
      <c r="C42" s="1"/>
      <c r="D42" s="36"/>
      <c r="E42" s="3"/>
      <c r="F42" s="3"/>
    </row>
    <row r="43" spans="1:6" x14ac:dyDescent="0.25">
      <c r="A43" s="19" t="s">
        <v>0</v>
      </c>
      <c r="B43" s="4" t="s">
        <v>1</v>
      </c>
      <c r="C43" s="11" t="s">
        <v>2</v>
      </c>
      <c r="D43" s="13" t="s">
        <v>3</v>
      </c>
      <c r="E43" s="10" t="s">
        <v>4</v>
      </c>
      <c r="F43" s="10" t="s">
        <v>5</v>
      </c>
    </row>
    <row r="44" spans="1:6" x14ac:dyDescent="0.25">
      <c r="A44" s="18"/>
      <c r="B44" s="7"/>
      <c r="C44" s="7"/>
      <c r="D44" s="37"/>
      <c r="E44" s="9"/>
      <c r="F44" s="9"/>
    </row>
    <row r="45" spans="1:6" x14ac:dyDescent="0.25">
      <c r="A45" s="74"/>
      <c r="B45" s="64"/>
      <c r="C45" s="75"/>
      <c r="D45" s="76"/>
      <c r="E45" s="67"/>
      <c r="F45" s="67"/>
    </row>
    <row r="46" spans="1:6" x14ac:dyDescent="0.25">
      <c r="A46" s="77"/>
      <c r="B46" s="460" t="s">
        <v>34</v>
      </c>
      <c r="C46" s="461"/>
      <c r="D46" s="461"/>
      <c r="E46" s="462"/>
      <c r="F46" s="52" t="str">
        <f>F39</f>
        <v xml:space="preserve"> </v>
      </c>
    </row>
    <row r="47" spans="1:6" x14ac:dyDescent="0.25">
      <c r="A47" s="79"/>
      <c r="B47" s="70"/>
      <c r="C47" s="80"/>
      <c r="D47" s="81"/>
      <c r="E47" s="73"/>
      <c r="F47" s="73"/>
    </row>
    <row r="48" spans="1:6" ht="51" x14ac:dyDescent="0.25">
      <c r="A48" s="232">
        <v>61.06</v>
      </c>
      <c r="B48" s="232" t="s">
        <v>799</v>
      </c>
      <c r="C48" s="235" t="s">
        <v>928</v>
      </c>
      <c r="D48" s="236">
        <v>2900</v>
      </c>
      <c r="E48" s="52"/>
      <c r="F48" s="47" t="str">
        <f>IF(E48="-","Rate Only",IF(E48="","",ROUND($D48*E48,2)))</f>
        <v/>
      </c>
    </row>
    <row r="49" spans="1:6" x14ac:dyDescent="0.25">
      <c r="A49" s="232"/>
      <c r="B49" s="232"/>
      <c r="C49" s="235"/>
      <c r="D49" s="236"/>
      <c r="E49" s="6"/>
      <c r="F49" s="6"/>
    </row>
    <row r="50" spans="1:6" x14ac:dyDescent="0.25">
      <c r="A50" s="232">
        <v>61.08</v>
      </c>
      <c r="B50" s="232" t="s">
        <v>804</v>
      </c>
      <c r="C50" s="235"/>
      <c r="D50" s="236"/>
      <c r="E50" s="52"/>
      <c r="F50" s="47" t="str">
        <f t="shared" ref="F50" si="3">IF(E50="-","Rate Only",IF(E50="","",ROUND($D50*E50,2)))</f>
        <v/>
      </c>
    </row>
    <row r="51" spans="1:6" x14ac:dyDescent="0.25">
      <c r="A51" s="232"/>
      <c r="B51" s="232"/>
      <c r="C51" s="235"/>
      <c r="D51" s="236"/>
      <c r="E51" s="6"/>
      <c r="F51" s="6"/>
    </row>
    <row r="52" spans="1:6" x14ac:dyDescent="0.25">
      <c r="A52" s="232"/>
      <c r="B52" s="232" t="s">
        <v>805</v>
      </c>
      <c r="C52" s="235" t="s">
        <v>925</v>
      </c>
      <c r="D52" s="236">
        <v>15</v>
      </c>
      <c r="E52" s="52"/>
      <c r="F52" s="47" t="str">
        <f>IF(E52="-","Rate Only",IF(E52="","",ROUND($D52*E52,2)))</f>
        <v/>
      </c>
    </row>
    <row r="53" spans="1:6" x14ac:dyDescent="0.25">
      <c r="A53" s="232"/>
      <c r="B53" s="232"/>
      <c r="C53" s="235"/>
      <c r="D53" s="236"/>
      <c r="E53" s="6"/>
      <c r="F53" s="6"/>
    </row>
    <row r="54" spans="1:6" ht="25.5" x14ac:dyDescent="0.25">
      <c r="A54" s="232"/>
      <c r="B54" s="232" t="s">
        <v>806</v>
      </c>
      <c r="C54" s="235" t="s">
        <v>925</v>
      </c>
      <c r="D54" s="236">
        <v>10</v>
      </c>
      <c r="E54" s="52"/>
      <c r="F54" s="47" t="str">
        <f>IF(E54="-","Rate Only",IF(E54="","",ROUND($D54*E54,2)))</f>
        <v/>
      </c>
    </row>
    <row r="55" spans="1:6" x14ac:dyDescent="0.25">
      <c r="A55" s="232"/>
      <c r="B55" s="232"/>
      <c r="C55" s="235"/>
      <c r="D55" s="236"/>
      <c r="E55" s="6"/>
      <c r="F55" s="6"/>
    </row>
    <row r="56" spans="1:6" x14ac:dyDescent="0.25">
      <c r="A56" s="232"/>
      <c r="B56" s="232"/>
      <c r="C56" s="235"/>
      <c r="D56" s="236"/>
      <c r="E56" s="52"/>
      <c r="F56" s="47" t="str">
        <f t="shared" ref="F56" si="4">IF(E56="-","Rate Only",IF(E56="","",ROUND($D56*E56,2)))</f>
        <v/>
      </c>
    </row>
    <row r="57" spans="1:6" x14ac:dyDescent="0.25">
      <c r="A57" s="232">
        <v>61.14</v>
      </c>
      <c r="B57" s="232" t="s">
        <v>817</v>
      </c>
      <c r="C57" s="235"/>
      <c r="D57" s="236"/>
      <c r="E57" s="6"/>
      <c r="F57" s="6"/>
    </row>
    <row r="58" spans="1:6" ht="25.5" x14ac:dyDescent="0.25">
      <c r="A58" s="232"/>
      <c r="B58" s="232" t="s">
        <v>818</v>
      </c>
      <c r="C58" s="235" t="s">
        <v>762</v>
      </c>
      <c r="D58" s="236">
        <v>85</v>
      </c>
      <c r="E58" s="52"/>
      <c r="F58" s="47" t="str">
        <f>IF(E58="-","Rate Only",IF(E58="","",ROUND($D58*E58,2)))</f>
        <v/>
      </c>
    </row>
    <row r="59" spans="1:6" x14ac:dyDescent="0.25">
      <c r="A59" s="232"/>
      <c r="B59" s="232"/>
      <c r="C59" s="235"/>
      <c r="D59" s="236"/>
      <c r="E59" s="6"/>
      <c r="F59" s="6"/>
    </row>
    <row r="60" spans="1:6" ht="38.25" x14ac:dyDescent="0.25">
      <c r="A60" s="232">
        <v>61.15</v>
      </c>
      <c r="B60" s="232" t="s">
        <v>1019</v>
      </c>
      <c r="C60" s="235" t="s">
        <v>102</v>
      </c>
      <c r="D60" s="236">
        <v>1</v>
      </c>
      <c r="E60" s="52"/>
      <c r="F60" s="47" t="str">
        <f t="shared" ref="F60" si="5">IF(E60="-","Rate Only",IF(E60="","",ROUND($D60*E60,2)))</f>
        <v/>
      </c>
    </row>
    <row r="61" spans="1:6" x14ac:dyDescent="0.25">
      <c r="A61" s="232"/>
      <c r="B61" s="232"/>
      <c r="C61" s="235"/>
      <c r="D61" s="236"/>
      <c r="E61" s="6"/>
      <c r="F61" s="6"/>
    </row>
    <row r="62" spans="1:6" ht="25.5" x14ac:dyDescent="0.25">
      <c r="A62" s="234">
        <v>61.16</v>
      </c>
      <c r="B62" s="232" t="s">
        <v>1020</v>
      </c>
      <c r="C62" s="235" t="s">
        <v>15</v>
      </c>
      <c r="D62" s="236">
        <v>14</v>
      </c>
      <c r="E62" s="52"/>
      <c r="F62" s="47" t="str">
        <f>IF(E62="-","Rate Only",IF(E62="","",ROUND($D62*E62,2)))</f>
        <v/>
      </c>
    </row>
    <row r="63" spans="1:6" x14ac:dyDescent="0.25">
      <c r="A63" s="232"/>
      <c r="B63" s="232"/>
      <c r="C63" s="235"/>
      <c r="D63" s="236"/>
      <c r="E63" s="6"/>
      <c r="F63" s="6"/>
    </row>
    <row r="64" spans="1:6" ht="63.75" x14ac:dyDescent="0.25">
      <c r="A64" s="392">
        <v>61.18</v>
      </c>
      <c r="B64" s="392" t="s">
        <v>1316</v>
      </c>
      <c r="C64" s="160"/>
      <c r="D64" s="393"/>
      <c r="E64" s="52"/>
      <c r="F64" s="97"/>
    </row>
    <row r="65" spans="1:6" x14ac:dyDescent="0.25">
      <c r="A65" s="392"/>
      <c r="B65" s="392"/>
      <c r="C65" s="160"/>
      <c r="D65" s="394"/>
      <c r="E65" s="52"/>
      <c r="F65" s="97"/>
    </row>
    <row r="66" spans="1:6" x14ac:dyDescent="0.25">
      <c r="A66" s="395"/>
      <c r="B66" s="211" t="s">
        <v>1216</v>
      </c>
      <c r="C66" s="150" t="s">
        <v>122</v>
      </c>
      <c r="D66" s="249">
        <v>160</v>
      </c>
      <c r="E66" s="102"/>
      <c r="F66" s="47" t="str">
        <f>IF(E66="-","Rate Only",IF(E66="","",ROUND($D66*E66,2)))</f>
        <v/>
      </c>
    </row>
    <row r="67" spans="1:6" x14ac:dyDescent="0.25">
      <c r="A67" s="232"/>
      <c r="B67" s="244"/>
      <c r="C67" s="246"/>
      <c r="D67" s="249"/>
      <c r="E67" s="102"/>
      <c r="F67" s="97"/>
    </row>
    <row r="68" spans="1:6" ht="51" x14ac:dyDescent="0.25">
      <c r="A68" s="395">
        <v>61.23</v>
      </c>
      <c r="B68" s="211" t="s">
        <v>1317</v>
      </c>
      <c r="C68" s="396" t="s">
        <v>916</v>
      </c>
      <c r="D68" s="248">
        <v>1</v>
      </c>
      <c r="E68" s="102">
        <v>150000</v>
      </c>
      <c r="F68" s="47">
        <f>IF(E68="-","Rate Only",IF(E68="","",ROUND($D68*E68,2)))</f>
        <v>150000</v>
      </c>
    </row>
    <row r="69" spans="1:6" x14ac:dyDescent="0.25">
      <c r="A69" s="243"/>
      <c r="B69" s="211"/>
      <c r="C69" s="396"/>
      <c r="D69" s="248"/>
      <c r="E69" s="102"/>
      <c r="F69" s="97"/>
    </row>
    <row r="70" spans="1:6" x14ac:dyDescent="0.25">
      <c r="A70" s="243"/>
      <c r="B70" s="211"/>
      <c r="C70" s="396"/>
      <c r="D70" s="248"/>
      <c r="E70" s="102"/>
      <c r="F70" s="97"/>
    </row>
    <row r="71" spans="1:6" x14ac:dyDescent="0.25">
      <c r="A71" s="243"/>
      <c r="B71" s="211"/>
      <c r="C71" s="396"/>
      <c r="D71" s="248"/>
      <c r="E71" s="102"/>
      <c r="F71" s="97"/>
    </row>
    <row r="72" spans="1:6" x14ac:dyDescent="0.25">
      <c r="A72" s="243"/>
      <c r="B72" s="211"/>
      <c r="C72" s="396"/>
      <c r="D72" s="248"/>
      <c r="E72" s="102"/>
      <c r="F72" s="97"/>
    </row>
    <row r="73" spans="1:6" x14ac:dyDescent="0.25">
      <c r="A73" s="243"/>
      <c r="B73" s="211"/>
      <c r="C73" s="396"/>
      <c r="D73" s="248"/>
      <c r="E73" s="102"/>
      <c r="F73" s="97"/>
    </row>
    <row r="74" spans="1:6" x14ac:dyDescent="0.25">
      <c r="A74" s="243"/>
      <c r="B74" s="211"/>
      <c r="C74" s="396"/>
      <c r="D74" s="248"/>
      <c r="E74" s="102"/>
      <c r="F74" s="97"/>
    </row>
    <row r="75" spans="1:6" x14ac:dyDescent="0.25">
      <c r="A75" s="243"/>
      <c r="B75" s="211"/>
      <c r="C75" s="397"/>
      <c r="D75" s="398"/>
      <c r="E75" s="377"/>
      <c r="F75" s="97"/>
    </row>
    <row r="76" spans="1:6" x14ac:dyDescent="0.25">
      <c r="A76" s="74"/>
      <c r="B76" s="33"/>
      <c r="C76" s="76"/>
      <c r="D76" s="76"/>
      <c r="E76" s="59"/>
      <c r="F76" s="59"/>
    </row>
    <row r="77" spans="1:6" x14ac:dyDescent="0.25">
      <c r="A77" s="77"/>
      <c r="B77" s="460" t="s">
        <v>33</v>
      </c>
      <c r="C77" s="461"/>
      <c r="D77" s="461"/>
      <c r="E77" s="462"/>
      <c r="F77" s="48">
        <f>IF(SUM(F45:F68)&gt;0,SUM(F45:F68)," ")</f>
        <v>150000</v>
      </c>
    </row>
    <row r="78" spans="1:6" x14ac:dyDescent="0.25">
      <c r="A78" s="79"/>
      <c r="B78" s="35"/>
      <c r="C78" s="81"/>
      <c r="D78" s="81"/>
      <c r="E78" s="60"/>
      <c r="F78" s="60"/>
    </row>
    <row r="79" spans="1:6" x14ac:dyDescent="0.25">
      <c r="C79" s="85"/>
    </row>
    <row r="80" spans="1:6" x14ac:dyDescent="0.25">
      <c r="A80" s="16"/>
      <c r="B80" s="1"/>
      <c r="C80" s="1"/>
      <c r="D80" s="36"/>
      <c r="E80" s="3"/>
      <c r="F80" s="3"/>
    </row>
    <row r="81" spans="1:6" x14ac:dyDescent="0.25">
      <c r="A81" s="19" t="s">
        <v>0</v>
      </c>
      <c r="B81" s="4" t="s">
        <v>1</v>
      </c>
      <c r="C81" s="11" t="s">
        <v>2</v>
      </c>
      <c r="D81" s="13" t="s">
        <v>3</v>
      </c>
      <c r="E81" s="10" t="s">
        <v>4</v>
      </c>
      <c r="F81" s="10" t="s">
        <v>5</v>
      </c>
    </row>
    <row r="82" spans="1:6" x14ac:dyDescent="0.25">
      <c r="A82" s="18"/>
      <c r="B82" s="7"/>
      <c r="C82" s="7"/>
      <c r="D82" s="37"/>
      <c r="E82" s="9"/>
      <c r="F82" s="9"/>
    </row>
    <row r="83" spans="1:6" x14ac:dyDescent="0.25">
      <c r="A83" s="74"/>
      <c r="B83" s="64"/>
      <c r="C83" s="75"/>
      <c r="D83" s="76"/>
      <c r="E83" s="67"/>
      <c r="F83" s="67"/>
    </row>
    <row r="84" spans="1:6" x14ac:dyDescent="0.25">
      <c r="A84" s="77"/>
      <c r="B84" s="460" t="s">
        <v>34</v>
      </c>
      <c r="C84" s="461"/>
      <c r="D84" s="461"/>
      <c r="E84" s="462"/>
      <c r="F84" s="52">
        <f>F77</f>
        <v>150000</v>
      </c>
    </row>
    <row r="85" spans="1:6" x14ac:dyDescent="0.25">
      <c r="A85" s="79"/>
      <c r="B85" s="70"/>
      <c r="C85" s="80"/>
      <c r="D85" s="81"/>
      <c r="E85" s="73"/>
      <c r="F85" s="73"/>
    </row>
    <row r="86" spans="1:6" ht="25.5" x14ac:dyDescent="0.25">
      <c r="A86" s="243">
        <v>61.26</v>
      </c>
      <c r="B86" s="399" t="s">
        <v>1217</v>
      </c>
      <c r="C86" s="148" t="s">
        <v>699</v>
      </c>
      <c r="D86" s="247">
        <v>14</v>
      </c>
      <c r="E86" s="102"/>
      <c r="F86" s="47" t="str">
        <f>IF(E86="-","Rate Only",IF(E86="","",ROUND($D86*E86,2)))</f>
        <v/>
      </c>
    </row>
    <row r="87" spans="1:6" x14ac:dyDescent="0.25">
      <c r="A87" s="77"/>
      <c r="B87" s="68"/>
      <c r="C87" s="38"/>
      <c r="D87" s="49"/>
      <c r="E87" s="390"/>
      <c r="F87" s="102"/>
    </row>
    <row r="88" spans="1:6" x14ac:dyDescent="0.25">
      <c r="A88" s="243">
        <v>61.3</v>
      </c>
      <c r="B88" s="211" t="s">
        <v>1021</v>
      </c>
      <c r="C88" s="150"/>
      <c r="D88" s="248"/>
      <c r="E88" s="4"/>
      <c r="F88" s="15"/>
    </row>
    <row r="89" spans="1:6" x14ac:dyDescent="0.25">
      <c r="A89" s="243"/>
      <c r="B89" s="211"/>
      <c r="C89" s="150"/>
      <c r="D89" s="248"/>
      <c r="E89" s="4"/>
      <c r="F89" s="15"/>
    </row>
    <row r="90" spans="1:6" x14ac:dyDescent="0.25">
      <c r="A90" s="243"/>
      <c r="B90" s="211" t="s">
        <v>1022</v>
      </c>
      <c r="C90" s="150" t="s">
        <v>173</v>
      </c>
      <c r="D90" s="248">
        <v>1</v>
      </c>
      <c r="E90" s="390"/>
      <c r="F90" s="47" t="str">
        <f>IF(E90="-","Rate Only",IF(E90="","",ROUND($D90*E90,2)))</f>
        <v/>
      </c>
    </row>
    <row r="91" spans="1:6" x14ac:dyDescent="0.25">
      <c r="A91" s="243"/>
      <c r="B91" s="211"/>
      <c r="C91" s="150"/>
      <c r="D91" s="248"/>
      <c r="E91" s="102"/>
      <c r="F91" s="47" t="str">
        <f>IF(E91="-","Rate Only",IF(E91="","",ROUND($D91*E91,2)))</f>
        <v/>
      </c>
    </row>
    <row r="92" spans="1:6" x14ac:dyDescent="0.25">
      <c r="A92" s="243"/>
      <c r="B92" s="211" t="s">
        <v>1023</v>
      </c>
      <c r="C92" s="150" t="s">
        <v>173</v>
      </c>
      <c r="D92" s="248">
        <v>6</v>
      </c>
      <c r="E92" s="102"/>
      <c r="F92" s="47" t="str">
        <f>IF(E92="-","Rate Only",IF(E92="","",ROUND($D92*E92,2)))</f>
        <v/>
      </c>
    </row>
    <row r="93" spans="1:6" x14ac:dyDescent="0.25">
      <c r="A93" s="244"/>
      <c r="B93" s="244"/>
      <c r="C93" s="245"/>
      <c r="D93" s="249"/>
      <c r="E93" s="15"/>
      <c r="F93" s="6"/>
    </row>
    <row r="94" spans="1:6" ht="38.25" x14ac:dyDescent="0.25">
      <c r="A94" s="244">
        <v>61.31</v>
      </c>
      <c r="B94" s="211" t="s">
        <v>1024</v>
      </c>
      <c r="C94" s="150" t="s">
        <v>925</v>
      </c>
      <c r="D94" s="248">
        <v>55</v>
      </c>
      <c r="E94" s="102"/>
      <c r="F94" s="47" t="str">
        <f>IF(E94="-","Rate Only",IF(E94="","",ROUND($D94*E94,2)))</f>
        <v/>
      </c>
    </row>
    <row r="95" spans="1:6" x14ac:dyDescent="0.25">
      <c r="A95" s="244"/>
      <c r="B95" s="211"/>
      <c r="C95" s="150"/>
      <c r="D95" s="248"/>
      <c r="E95" s="102"/>
      <c r="F95" s="47" t="str">
        <f>IF(E95="-","Rate Only",IF(E95="","",ROUND($D95*E95,2)))</f>
        <v/>
      </c>
    </row>
    <row r="96" spans="1:6" ht="25.5" x14ac:dyDescent="0.25">
      <c r="A96" s="244">
        <v>61.32</v>
      </c>
      <c r="B96" s="211" t="s">
        <v>1025</v>
      </c>
      <c r="C96" s="150" t="s">
        <v>925</v>
      </c>
      <c r="D96" s="248">
        <v>5</v>
      </c>
      <c r="E96" s="102"/>
      <c r="F96" s="47" t="str">
        <f>IF(E96="-","Rate Only",IF(E96="","",ROUND($D96*E96,2)))</f>
        <v/>
      </c>
    </row>
    <row r="97" spans="1:6" x14ac:dyDescent="0.25">
      <c r="A97" s="244"/>
      <c r="B97" s="244"/>
      <c r="C97" s="246"/>
      <c r="D97" s="249"/>
      <c r="E97" s="15"/>
      <c r="F97" s="6"/>
    </row>
    <row r="98" spans="1:6" x14ac:dyDescent="0.25">
      <c r="A98" s="240">
        <v>61.34</v>
      </c>
      <c r="B98" s="232" t="s">
        <v>1026</v>
      </c>
      <c r="C98" s="239" t="s">
        <v>15</v>
      </c>
      <c r="D98" s="236">
        <v>14</v>
      </c>
      <c r="E98" s="102"/>
      <c r="F98" s="47" t="str">
        <f>IF(E98="-","Rate Only",IF(E98="","",ROUND($D98*E98,2)))</f>
        <v/>
      </c>
    </row>
    <row r="99" spans="1:6" x14ac:dyDescent="0.25">
      <c r="A99" s="240"/>
      <c r="B99" s="232"/>
      <c r="C99" s="239"/>
      <c r="D99" s="236"/>
      <c r="E99" s="6"/>
      <c r="F99" s="6"/>
    </row>
    <row r="100" spans="1:6" ht="25.5" x14ac:dyDescent="0.25">
      <c r="A100" s="234">
        <v>61.35</v>
      </c>
      <c r="B100" s="232" t="s">
        <v>1027</v>
      </c>
      <c r="C100" s="239" t="s">
        <v>50</v>
      </c>
      <c r="D100" s="236">
        <v>1</v>
      </c>
      <c r="E100" s="102"/>
      <c r="F100" s="47" t="str">
        <f>IF(E100="-","Rate Only",IF(E100="","",ROUND($D100*E100,2)))</f>
        <v/>
      </c>
    </row>
    <row r="101" spans="1:6" x14ac:dyDescent="0.25">
      <c r="A101" s="234"/>
      <c r="B101" s="232"/>
      <c r="C101" s="239"/>
      <c r="D101" s="236"/>
      <c r="E101" s="6"/>
      <c r="F101" s="6"/>
    </row>
    <row r="102" spans="1:6" x14ac:dyDescent="0.25">
      <c r="A102" s="234">
        <v>61.4</v>
      </c>
      <c r="B102" s="232" t="s">
        <v>1028</v>
      </c>
      <c r="C102" s="239" t="s">
        <v>212</v>
      </c>
      <c r="D102" s="236">
        <v>8</v>
      </c>
      <c r="E102" s="102"/>
      <c r="F102" s="47" t="str">
        <f>IF(E102="-","Rate Only",IF(E102="","",ROUND($D102*E102,2)))</f>
        <v/>
      </c>
    </row>
    <row r="103" spans="1:6" x14ac:dyDescent="0.25">
      <c r="A103" s="234"/>
      <c r="B103" s="232"/>
      <c r="C103" s="239"/>
      <c r="D103" s="236"/>
      <c r="E103" s="52"/>
      <c r="F103" s="47" t="str">
        <f t="shared" ref="F103:F110" si="6">IF(E103="-","Rate Only",IF(E103="","",ROUND($D103*E103,2)))</f>
        <v/>
      </c>
    </row>
    <row r="104" spans="1:6" ht="25.5" x14ac:dyDescent="0.25">
      <c r="A104" s="234" t="s">
        <v>1029</v>
      </c>
      <c r="B104" s="232" t="s">
        <v>1318</v>
      </c>
      <c r="C104" s="239"/>
      <c r="D104" s="236"/>
      <c r="E104" s="52"/>
      <c r="F104" s="47" t="str">
        <f t="shared" si="6"/>
        <v/>
      </c>
    </row>
    <row r="105" spans="1:6" x14ac:dyDescent="0.25">
      <c r="A105" s="234"/>
      <c r="B105" s="232"/>
      <c r="C105" s="239"/>
      <c r="D105" s="236"/>
      <c r="E105" s="52"/>
      <c r="F105" s="47" t="str">
        <f t="shared" si="6"/>
        <v/>
      </c>
    </row>
    <row r="106" spans="1:6" ht="51.75" customHeight="1" x14ac:dyDescent="0.25">
      <c r="A106" s="234"/>
      <c r="B106" s="232" t="s">
        <v>1030</v>
      </c>
      <c r="C106" s="239" t="s">
        <v>122</v>
      </c>
      <c r="D106" s="236">
        <v>700</v>
      </c>
      <c r="E106" s="102"/>
      <c r="F106" s="47" t="str">
        <f t="shared" si="6"/>
        <v/>
      </c>
    </row>
    <row r="107" spans="1:6" x14ac:dyDescent="0.25">
      <c r="A107" s="234"/>
      <c r="B107" s="232"/>
      <c r="C107" s="239"/>
      <c r="D107" s="236"/>
      <c r="E107" s="6"/>
      <c r="F107" s="6"/>
    </row>
    <row r="108" spans="1:6" ht="38.25" x14ac:dyDescent="0.25">
      <c r="A108" s="234"/>
      <c r="B108" s="232" t="s">
        <v>1031</v>
      </c>
      <c r="C108" s="239" t="s">
        <v>15</v>
      </c>
      <c r="D108" s="236">
        <v>14</v>
      </c>
      <c r="E108" s="102"/>
      <c r="F108" s="47" t="str">
        <f t="shared" si="6"/>
        <v/>
      </c>
    </row>
    <row r="109" spans="1:6" x14ac:dyDescent="0.25">
      <c r="A109" s="234"/>
      <c r="B109" s="232"/>
      <c r="C109" s="239"/>
      <c r="D109" s="236"/>
      <c r="E109" s="52"/>
      <c r="F109" s="47" t="str">
        <f t="shared" si="6"/>
        <v/>
      </c>
    </row>
    <row r="110" spans="1:6" ht="38.25" x14ac:dyDescent="0.25">
      <c r="A110" s="234"/>
      <c r="B110" s="232" t="s">
        <v>1032</v>
      </c>
      <c r="C110" s="239" t="s">
        <v>122</v>
      </c>
      <c r="D110" s="236">
        <v>700</v>
      </c>
      <c r="E110" s="102"/>
      <c r="F110" s="47" t="str">
        <f t="shared" si="6"/>
        <v/>
      </c>
    </row>
    <row r="111" spans="1:6" x14ac:dyDescent="0.25">
      <c r="A111" s="234"/>
      <c r="B111" s="232"/>
      <c r="C111" s="239"/>
      <c r="D111" s="236"/>
      <c r="E111" s="52"/>
      <c r="F111" s="47"/>
    </row>
    <row r="112" spans="1:6" ht="25.5" x14ac:dyDescent="0.25">
      <c r="A112" s="234" t="s">
        <v>820</v>
      </c>
      <c r="B112" s="392" t="s">
        <v>821</v>
      </c>
      <c r="C112" s="239"/>
      <c r="D112" s="236"/>
      <c r="E112" s="52"/>
      <c r="F112" s="47"/>
    </row>
    <row r="113" spans="1:6" x14ac:dyDescent="0.25">
      <c r="A113" s="234"/>
      <c r="B113" s="392" t="s">
        <v>1218</v>
      </c>
      <c r="C113" s="160"/>
      <c r="D113" s="400"/>
      <c r="E113" s="52"/>
      <c r="F113" s="47"/>
    </row>
    <row r="114" spans="1:6" x14ac:dyDescent="0.25">
      <c r="A114" s="234"/>
      <c r="B114" s="392" t="s">
        <v>823</v>
      </c>
      <c r="C114" s="160" t="s">
        <v>50</v>
      </c>
      <c r="D114" s="400">
        <v>1</v>
      </c>
      <c r="E114" s="102"/>
      <c r="F114" s="47" t="str">
        <f t="shared" ref="F114" si="7">IF(E114="-","Rate Only",IF(E114="","",ROUND($D114*E114,2)))</f>
        <v/>
      </c>
    </row>
    <row r="115" spans="1:6" x14ac:dyDescent="0.25">
      <c r="A115" s="74"/>
      <c r="B115" s="33"/>
      <c r="C115" s="76"/>
      <c r="D115" s="76"/>
      <c r="E115" s="59"/>
      <c r="F115" s="59"/>
    </row>
    <row r="116" spans="1:6" x14ac:dyDescent="0.25">
      <c r="A116" s="77"/>
      <c r="B116" s="460" t="s">
        <v>33</v>
      </c>
      <c r="C116" s="461"/>
      <c r="D116" s="461"/>
      <c r="E116" s="462"/>
      <c r="F116" s="48">
        <f>IF(SUM(F83:F114)&gt;0,SUM(F83:F114)," ")</f>
        <v>150000</v>
      </c>
    </row>
    <row r="117" spans="1:6" x14ac:dyDescent="0.25">
      <c r="A117" s="79"/>
      <c r="B117" s="35"/>
      <c r="C117" s="81"/>
      <c r="D117" s="81"/>
      <c r="E117" s="60"/>
      <c r="F117" s="60"/>
    </row>
    <row r="118" spans="1:6" x14ac:dyDescent="0.25">
      <c r="C118" s="85"/>
    </row>
    <row r="119" spans="1:6" x14ac:dyDescent="0.25">
      <c r="A119" s="16"/>
      <c r="B119" s="1"/>
      <c r="C119" s="1"/>
      <c r="D119" s="36"/>
      <c r="E119" s="3"/>
      <c r="F119" s="3"/>
    </row>
    <row r="120" spans="1:6" x14ac:dyDescent="0.25">
      <c r="A120" s="19" t="s">
        <v>0</v>
      </c>
      <c r="B120" s="4" t="s">
        <v>1</v>
      </c>
      <c r="C120" s="11" t="s">
        <v>2</v>
      </c>
      <c r="D120" s="13" t="s">
        <v>3</v>
      </c>
      <c r="E120" s="10" t="s">
        <v>4</v>
      </c>
      <c r="F120" s="10" t="s">
        <v>5</v>
      </c>
    </row>
    <row r="121" spans="1:6" x14ac:dyDescent="0.25">
      <c r="A121" s="18"/>
      <c r="B121" s="7"/>
      <c r="C121" s="7"/>
      <c r="D121" s="37"/>
      <c r="E121" s="9"/>
      <c r="F121" s="9"/>
    </row>
    <row r="122" spans="1:6" x14ac:dyDescent="0.25">
      <c r="A122" s="74"/>
      <c r="B122" s="64"/>
      <c r="C122" s="75"/>
      <c r="D122" s="76"/>
      <c r="E122" s="67"/>
      <c r="F122" s="67"/>
    </row>
    <row r="123" spans="1:6" x14ac:dyDescent="0.25">
      <c r="A123" s="77"/>
      <c r="B123" s="460" t="s">
        <v>34</v>
      </c>
      <c r="C123" s="461"/>
      <c r="D123" s="461"/>
      <c r="E123" s="462"/>
      <c r="F123" s="52">
        <f>F116</f>
        <v>150000</v>
      </c>
    </row>
    <row r="124" spans="1:6" x14ac:dyDescent="0.25">
      <c r="A124" s="79"/>
      <c r="B124" s="70"/>
      <c r="C124" s="80"/>
      <c r="D124" s="81"/>
      <c r="E124" s="73"/>
      <c r="F124" s="73"/>
    </row>
    <row r="125" spans="1:6" ht="25.5" x14ac:dyDescent="0.25">
      <c r="A125" s="338" t="s">
        <v>1287</v>
      </c>
      <c r="B125" s="338" t="s">
        <v>826</v>
      </c>
      <c r="C125" s="239"/>
      <c r="D125" s="236"/>
      <c r="E125" s="15"/>
      <c r="F125" s="6"/>
    </row>
    <row r="126" spans="1:6" x14ac:dyDescent="0.25">
      <c r="A126" s="232"/>
      <c r="B126" s="232"/>
      <c r="C126" s="239"/>
      <c r="D126" s="236"/>
      <c r="E126" s="52"/>
      <c r="F126" s="47" t="str">
        <f>IF(E126="-","Rate Only",IF(E126="","",ROUND($D126*E126,2)))</f>
        <v/>
      </c>
    </row>
    <row r="127" spans="1:6" x14ac:dyDescent="0.25">
      <c r="A127" s="232">
        <v>62.02</v>
      </c>
      <c r="B127" s="232" t="s">
        <v>827</v>
      </c>
      <c r="C127" s="239"/>
      <c r="D127" s="236"/>
      <c r="E127" s="52"/>
      <c r="F127" s="47" t="str">
        <f>IF(E127="-","Rate Only",IF(E127="","",ROUND($D127*E127,2)))</f>
        <v/>
      </c>
    </row>
    <row r="128" spans="1:6" x14ac:dyDescent="0.25">
      <c r="A128" s="232"/>
      <c r="B128" s="232"/>
      <c r="C128" s="239"/>
      <c r="D128" s="236"/>
      <c r="E128" s="6"/>
      <c r="F128" s="6"/>
    </row>
    <row r="129" spans="1:6" x14ac:dyDescent="0.25">
      <c r="A129" s="232"/>
      <c r="B129" s="232" t="s">
        <v>828</v>
      </c>
      <c r="C129" s="239"/>
      <c r="D129" s="236"/>
      <c r="E129" s="6"/>
      <c r="F129" s="6"/>
    </row>
    <row r="130" spans="1:6" x14ac:dyDescent="0.25">
      <c r="A130" s="232"/>
      <c r="B130" s="232" t="s">
        <v>1066</v>
      </c>
      <c r="C130" s="239" t="s">
        <v>695</v>
      </c>
      <c r="D130" s="236">
        <v>85</v>
      </c>
      <c r="E130" s="52"/>
      <c r="F130" s="47" t="str">
        <f>IF(E130="-","Rate Only",IF(E130="","",ROUND($D130*E130,2)))</f>
        <v/>
      </c>
    </row>
    <row r="131" spans="1:6" x14ac:dyDescent="0.25">
      <c r="A131" s="232"/>
      <c r="B131" s="232" t="s">
        <v>1033</v>
      </c>
      <c r="C131" s="239" t="s">
        <v>695</v>
      </c>
      <c r="D131" s="236">
        <v>75</v>
      </c>
      <c r="E131" s="52"/>
      <c r="F131" s="47" t="str">
        <f>IF(E131="-","Rate Only",IF(E131="","",ROUND($D131*E131,2)))</f>
        <v/>
      </c>
    </row>
    <row r="132" spans="1:6" x14ac:dyDescent="0.25">
      <c r="A132" s="232"/>
      <c r="B132" s="232"/>
      <c r="C132" s="239"/>
      <c r="D132" s="236"/>
      <c r="E132" s="6"/>
      <c r="F132" s="6"/>
    </row>
    <row r="133" spans="1:6" x14ac:dyDescent="0.25">
      <c r="A133" s="232"/>
      <c r="B133" s="232" t="s">
        <v>833</v>
      </c>
      <c r="C133" s="239"/>
      <c r="D133" s="236"/>
      <c r="E133" s="6"/>
      <c r="F133" s="6"/>
    </row>
    <row r="134" spans="1:6" x14ac:dyDescent="0.25">
      <c r="A134" s="232"/>
      <c r="B134" s="232" t="s">
        <v>1066</v>
      </c>
      <c r="C134" s="239" t="s">
        <v>695</v>
      </c>
      <c r="D134" s="236">
        <v>50</v>
      </c>
      <c r="E134" s="52"/>
      <c r="F134" s="47" t="str">
        <f>IF(E134="-","Rate Only",IF(E134="","",ROUND($D134*E134,2)))</f>
        <v/>
      </c>
    </row>
    <row r="135" spans="1:6" x14ac:dyDescent="0.25">
      <c r="A135" s="232"/>
      <c r="B135" s="232" t="s">
        <v>834</v>
      </c>
      <c r="C135" s="239" t="s">
        <v>695</v>
      </c>
      <c r="D135" s="236">
        <v>15</v>
      </c>
      <c r="E135" s="52"/>
      <c r="F135" s="47" t="str">
        <f>IF(E135="-","Rate Only",IF(E135="","",ROUND($D135*E135,2)))</f>
        <v/>
      </c>
    </row>
    <row r="136" spans="1:6" x14ac:dyDescent="0.25">
      <c r="A136" s="232"/>
      <c r="B136" s="232" t="s">
        <v>835</v>
      </c>
      <c r="C136" s="239" t="s">
        <v>695</v>
      </c>
      <c r="D136" s="236">
        <v>170</v>
      </c>
      <c r="E136" s="52"/>
      <c r="F136" s="47" t="str">
        <f>IF(E136="-","Rate Only",IF(E136="","",ROUND($D136*E136,2)))</f>
        <v/>
      </c>
    </row>
    <row r="137" spans="1:6" x14ac:dyDescent="0.25">
      <c r="A137" s="232"/>
      <c r="B137" s="232"/>
      <c r="C137" s="239"/>
      <c r="D137" s="236"/>
      <c r="E137" s="6"/>
      <c r="F137" s="6"/>
    </row>
    <row r="138" spans="1:6" x14ac:dyDescent="0.25">
      <c r="A138" s="232">
        <v>62.03</v>
      </c>
      <c r="B138" s="232" t="s">
        <v>836</v>
      </c>
      <c r="C138" s="239"/>
      <c r="D138" s="236"/>
      <c r="E138" s="52"/>
      <c r="F138" s="47" t="str">
        <f t="shared" ref="F138:F139" si="8">IF(E138="-","Rate Only",IF(E138="","",ROUND($D138*E138,2)))</f>
        <v/>
      </c>
    </row>
    <row r="139" spans="1:6" x14ac:dyDescent="0.25">
      <c r="A139" s="232"/>
      <c r="B139" s="232"/>
      <c r="C139" s="239"/>
      <c r="D139" s="236"/>
      <c r="E139" s="52"/>
      <c r="F139" s="47" t="str">
        <f t="shared" si="8"/>
        <v/>
      </c>
    </row>
    <row r="140" spans="1:6" x14ac:dyDescent="0.25">
      <c r="A140" s="232"/>
      <c r="B140" s="232" t="s">
        <v>833</v>
      </c>
      <c r="C140" s="239"/>
      <c r="D140" s="236"/>
      <c r="E140" s="6"/>
      <c r="F140" s="6"/>
    </row>
    <row r="141" spans="1:6" x14ac:dyDescent="0.25">
      <c r="A141" s="232"/>
      <c r="B141" s="232" t="s">
        <v>837</v>
      </c>
      <c r="C141" s="250" t="s">
        <v>695</v>
      </c>
      <c r="D141" s="236">
        <v>600</v>
      </c>
      <c r="E141" s="52"/>
      <c r="F141" s="47" t="str">
        <f>IF(E141="-","Rate Only",IF(E141="","",ROUND($D141*E141,2)))</f>
        <v/>
      </c>
    </row>
    <row r="142" spans="1:6" x14ac:dyDescent="0.25">
      <c r="A142" s="232"/>
      <c r="B142" s="251"/>
      <c r="C142" s="250"/>
      <c r="D142" s="236"/>
      <c r="E142" s="6"/>
      <c r="F142" s="6"/>
    </row>
    <row r="143" spans="1:6" x14ac:dyDescent="0.25">
      <c r="A143" s="232" t="s">
        <v>838</v>
      </c>
      <c r="B143" s="232" t="s">
        <v>839</v>
      </c>
      <c r="C143" s="250"/>
      <c r="D143" s="236"/>
      <c r="E143" s="6"/>
      <c r="F143" s="6"/>
    </row>
    <row r="144" spans="1:6" x14ac:dyDescent="0.25">
      <c r="A144" s="232"/>
      <c r="B144" s="232"/>
      <c r="C144" s="250"/>
      <c r="D144" s="236"/>
      <c r="E144" s="52"/>
      <c r="F144" s="47" t="str">
        <f t="shared" ref="F144:F145" si="9">IF(E144="-","Rate Only",IF(E144="","",ROUND($D144*E144,2)))</f>
        <v/>
      </c>
    </row>
    <row r="145" spans="1:6" x14ac:dyDescent="0.25">
      <c r="A145" s="232"/>
      <c r="B145" s="232" t="s">
        <v>828</v>
      </c>
      <c r="C145" s="250"/>
      <c r="D145" s="236"/>
      <c r="E145" s="52"/>
      <c r="F145" s="47" t="str">
        <f t="shared" si="9"/>
        <v/>
      </c>
    </row>
    <row r="146" spans="1:6" x14ac:dyDescent="0.25">
      <c r="A146" s="232"/>
      <c r="B146" s="232" t="s">
        <v>837</v>
      </c>
      <c r="C146" s="239" t="s">
        <v>695</v>
      </c>
      <c r="D146" s="236">
        <v>55</v>
      </c>
      <c r="E146" s="52"/>
      <c r="F146" s="47" t="str">
        <f>IF(E146="-","Rate Only",IF(E146="","",ROUND($D146*E146,2)))</f>
        <v/>
      </c>
    </row>
    <row r="147" spans="1:6" x14ac:dyDescent="0.25">
      <c r="A147" s="232"/>
      <c r="B147" s="232"/>
      <c r="C147" s="239"/>
      <c r="D147" s="236"/>
      <c r="E147" s="6"/>
      <c r="F147" s="6"/>
    </row>
    <row r="148" spans="1:6" x14ac:dyDescent="0.25">
      <c r="A148" s="232" t="s">
        <v>1036</v>
      </c>
      <c r="B148" s="232" t="s">
        <v>1037</v>
      </c>
      <c r="C148" s="250"/>
      <c r="D148" s="236"/>
      <c r="E148" s="52"/>
      <c r="F148" s="47" t="str">
        <f t="shared" ref="F148" si="10">IF(E148="-","Rate Only",IF(E148="","",ROUND($D148*E148,2)))</f>
        <v/>
      </c>
    </row>
    <row r="149" spans="1:6" x14ac:dyDescent="0.25">
      <c r="A149" s="234"/>
      <c r="B149" s="232"/>
      <c r="C149" s="239"/>
      <c r="D149" s="236"/>
      <c r="E149" s="6"/>
      <c r="F149" s="6"/>
    </row>
    <row r="150" spans="1:6" ht="25.5" x14ac:dyDescent="0.25">
      <c r="A150" s="234"/>
      <c r="B150" s="232" t="s">
        <v>1104</v>
      </c>
      <c r="C150" s="239" t="s">
        <v>695</v>
      </c>
      <c r="D150" s="249">
        <v>270</v>
      </c>
      <c r="E150" s="390"/>
      <c r="F150" s="47" t="str">
        <f>IF(E150="-","Rate Only",IF(E150="","",ROUND($D150*E150,2)))</f>
        <v/>
      </c>
    </row>
    <row r="151" spans="1:6" x14ac:dyDescent="0.25">
      <c r="A151" s="232">
        <v>62.06</v>
      </c>
      <c r="B151" s="232" t="s">
        <v>1038</v>
      </c>
      <c r="C151" s="239"/>
      <c r="D151" s="244"/>
      <c r="E151" s="4"/>
      <c r="F151" s="15"/>
    </row>
    <row r="152" spans="1:6" x14ac:dyDescent="0.25">
      <c r="A152" s="232"/>
      <c r="B152" s="232"/>
      <c r="C152" s="239"/>
      <c r="D152" s="244"/>
      <c r="E152" s="4"/>
      <c r="F152" s="15"/>
    </row>
    <row r="153" spans="1:6" ht="25.5" x14ac:dyDescent="0.25">
      <c r="A153" s="234"/>
      <c r="B153" s="294" t="s">
        <v>1039</v>
      </c>
      <c r="C153" s="296" t="s">
        <v>695</v>
      </c>
      <c r="D153" s="244">
        <v>35</v>
      </c>
      <c r="E153" s="390"/>
      <c r="F153" s="47" t="str">
        <f>IF(E153="-","Rate Only",IF(E153="","",ROUND($D153*E153,2)))</f>
        <v/>
      </c>
    </row>
    <row r="154" spans="1:6" x14ac:dyDescent="0.25">
      <c r="A154" s="294"/>
      <c r="B154" s="294"/>
      <c r="C154" s="296"/>
      <c r="D154" s="244"/>
      <c r="E154" s="390"/>
      <c r="F154" s="47"/>
    </row>
    <row r="155" spans="1:6" x14ac:dyDescent="0.25">
      <c r="A155" s="340" t="s">
        <v>1288</v>
      </c>
      <c r="B155" s="401" t="s">
        <v>844</v>
      </c>
      <c r="C155" s="296"/>
      <c r="D155" s="249"/>
      <c r="E155" s="15"/>
      <c r="F155" s="6"/>
    </row>
    <row r="156" spans="1:6" x14ac:dyDescent="0.25">
      <c r="A156" s="234"/>
      <c r="B156" s="294"/>
      <c r="C156" s="296"/>
      <c r="D156" s="249"/>
      <c r="E156" s="15"/>
      <c r="F156" s="6"/>
    </row>
    <row r="157" spans="1:6" x14ac:dyDescent="0.25">
      <c r="A157" s="234">
        <v>63.01</v>
      </c>
      <c r="B157" s="234" t="s">
        <v>845</v>
      </c>
      <c r="C157" s="235"/>
      <c r="D157" s="236"/>
      <c r="E157" s="52"/>
      <c r="F157" s="47" t="str">
        <f t="shared" ref="F157" si="11">IF(E157="-","Rate Only",IF(E157="","",ROUND($D157*E157,2)))</f>
        <v/>
      </c>
    </row>
    <row r="158" spans="1:6" x14ac:dyDescent="0.25">
      <c r="A158" s="234"/>
      <c r="B158" s="234"/>
      <c r="C158" s="252"/>
      <c r="D158" s="236"/>
      <c r="E158" s="15"/>
      <c r="F158" s="6"/>
    </row>
    <row r="159" spans="1:6" x14ac:dyDescent="0.25">
      <c r="A159" s="234"/>
      <c r="B159" s="234" t="s">
        <v>1040</v>
      </c>
      <c r="C159" s="235"/>
      <c r="D159" s="236"/>
      <c r="E159" s="52"/>
      <c r="F159" s="47" t="str">
        <f t="shared" ref="F159" si="12">IF(E159="-","Rate Only",IF(E159="","",ROUND($D159*E159,2)))</f>
        <v/>
      </c>
    </row>
    <row r="160" spans="1:6" x14ac:dyDescent="0.25">
      <c r="A160" s="234"/>
      <c r="B160" s="234" t="s">
        <v>847</v>
      </c>
      <c r="C160" s="252" t="s">
        <v>848</v>
      </c>
      <c r="D160" s="236">
        <v>6</v>
      </c>
      <c r="E160" s="52"/>
      <c r="F160" s="47" t="str">
        <f>IF(E160="-","Rate Only",IF(E160="","",ROUND($D160*E160,2)))</f>
        <v/>
      </c>
    </row>
    <row r="161" spans="1:6" x14ac:dyDescent="0.25">
      <c r="A161" s="234"/>
      <c r="B161" s="234" t="s">
        <v>849</v>
      </c>
      <c r="C161" s="235" t="s">
        <v>848</v>
      </c>
      <c r="D161" s="236">
        <v>65</v>
      </c>
      <c r="E161" s="52"/>
      <c r="F161" s="47" t="str">
        <f>IF(E161="-","Rate Only",IF(E161="","",ROUND($D161*E161,2)))</f>
        <v/>
      </c>
    </row>
    <row r="162" spans="1:6" x14ac:dyDescent="0.25">
      <c r="A162" s="74"/>
      <c r="B162" s="33"/>
      <c r="C162" s="76"/>
      <c r="D162" s="76"/>
      <c r="E162" s="59"/>
      <c r="F162" s="59"/>
    </row>
    <row r="163" spans="1:6" x14ac:dyDescent="0.25">
      <c r="A163" s="77"/>
      <c r="B163" s="460" t="s">
        <v>33</v>
      </c>
      <c r="C163" s="461"/>
      <c r="D163" s="461"/>
      <c r="E163" s="462"/>
      <c r="F163" s="48">
        <f>IF(SUM(F122:F161)&gt;0,SUM(F122:F161)," ")</f>
        <v>150000</v>
      </c>
    </row>
    <row r="164" spans="1:6" x14ac:dyDescent="0.25">
      <c r="A164" s="79"/>
      <c r="B164" s="35"/>
      <c r="C164" s="81"/>
      <c r="D164" s="81"/>
      <c r="E164" s="60"/>
      <c r="F164" s="60"/>
    </row>
    <row r="165" spans="1:6" x14ac:dyDescent="0.25">
      <c r="C165" s="85"/>
    </row>
    <row r="166" spans="1:6" x14ac:dyDescent="0.25">
      <c r="A166" s="16"/>
      <c r="B166" s="1"/>
      <c r="C166" s="1"/>
      <c r="D166" s="36"/>
      <c r="E166" s="3"/>
      <c r="F166" s="3"/>
    </row>
    <row r="167" spans="1:6" x14ac:dyDescent="0.25">
      <c r="A167" s="19" t="s">
        <v>0</v>
      </c>
      <c r="B167" s="4" t="s">
        <v>1</v>
      </c>
      <c r="C167" s="11" t="s">
        <v>2</v>
      </c>
      <c r="D167" s="13" t="s">
        <v>3</v>
      </c>
      <c r="E167" s="10" t="s">
        <v>4</v>
      </c>
      <c r="F167" s="10" t="s">
        <v>5</v>
      </c>
    </row>
    <row r="168" spans="1:6" x14ac:dyDescent="0.25">
      <c r="A168" s="18"/>
      <c r="B168" s="7"/>
      <c r="C168" s="7"/>
      <c r="D168" s="37"/>
      <c r="E168" s="9"/>
      <c r="F168" s="9"/>
    </row>
    <row r="169" spans="1:6" x14ac:dyDescent="0.25">
      <c r="A169" s="74"/>
      <c r="B169" s="64"/>
      <c r="C169" s="75"/>
      <c r="D169" s="76"/>
      <c r="E169" s="67"/>
      <c r="F169" s="67"/>
    </row>
    <row r="170" spans="1:6" x14ac:dyDescent="0.25">
      <c r="A170" s="77"/>
      <c r="B170" s="460" t="s">
        <v>34</v>
      </c>
      <c r="C170" s="461"/>
      <c r="D170" s="461"/>
      <c r="E170" s="462"/>
      <c r="F170" s="52">
        <f>F163</f>
        <v>150000</v>
      </c>
    </row>
    <row r="171" spans="1:6" x14ac:dyDescent="0.25">
      <c r="A171" s="79"/>
      <c r="B171" s="70"/>
      <c r="C171" s="80"/>
      <c r="D171" s="81"/>
      <c r="E171" s="73"/>
      <c r="F171" s="73"/>
    </row>
    <row r="172" spans="1:6" x14ac:dyDescent="0.25">
      <c r="A172" s="234"/>
      <c r="B172" s="234"/>
      <c r="C172" s="252"/>
      <c r="D172" s="236"/>
      <c r="E172" s="15"/>
      <c r="F172" s="6"/>
    </row>
    <row r="173" spans="1:6" x14ac:dyDescent="0.25">
      <c r="A173" s="234"/>
      <c r="B173" s="240" t="s">
        <v>1068</v>
      </c>
      <c r="C173" s="252"/>
      <c r="D173" s="236"/>
      <c r="E173" s="52"/>
      <c r="F173" s="47" t="str">
        <f>IF(E173="-","Rate Only",IF(E173="","",ROUND($D173*E173,2)))</f>
        <v/>
      </c>
    </row>
    <row r="174" spans="1:6" x14ac:dyDescent="0.25">
      <c r="A174" s="234"/>
      <c r="B174" s="234" t="s">
        <v>847</v>
      </c>
      <c r="C174" s="252" t="s">
        <v>848</v>
      </c>
      <c r="D174" s="236">
        <v>0.5</v>
      </c>
      <c r="E174" s="52"/>
      <c r="F174" s="47" t="str">
        <f>IF(E174="-","Rate Only",IF(E174="","",ROUND($D174*E174,2)))</f>
        <v/>
      </c>
    </row>
    <row r="175" spans="1:6" x14ac:dyDescent="0.25">
      <c r="A175" s="234"/>
      <c r="B175" s="234" t="s">
        <v>849</v>
      </c>
      <c r="C175" s="235" t="s">
        <v>848</v>
      </c>
      <c r="D175" s="236">
        <v>4</v>
      </c>
      <c r="E175" s="52"/>
      <c r="F175" s="47" t="str">
        <f>IF(E175="-","Rate Only",IF(E175="","",ROUND($D175*E175,2)))</f>
        <v/>
      </c>
    </row>
    <row r="176" spans="1:6" x14ac:dyDescent="0.25">
      <c r="A176" s="234"/>
      <c r="B176" s="234"/>
      <c r="C176" s="252"/>
      <c r="D176" s="236"/>
      <c r="E176" s="6"/>
      <c r="F176" s="6"/>
    </row>
    <row r="177" spans="1:6" x14ac:dyDescent="0.25">
      <c r="A177" s="234"/>
      <c r="B177" s="234" t="s">
        <v>1042</v>
      </c>
      <c r="C177" s="235"/>
      <c r="D177" s="236"/>
      <c r="E177" s="6"/>
      <c r="F177" s="6"/>
    </row>
    <row r="178" spans="1:6" x14ac:dyDescent="0.25">
      <c r="A178" s="232"/>
      <c r="B178" s="232" t="s">
        <v>847</v>
      </c>
      <c r="C178" s="239" t="s">
        <v>848</v>
      </c>
      <c r="D178" s="236">
        <v>1</v>
      </c>
      <c r="E178" s="52"/>
      <c r="F178" s="47" t="str">
        <f>IF(E178="-","Rate Only",IF(E178="","",ROUND($D178*E178,2)))</f>
        <v/>
      </c>
    </row>
    <row r="179" spans="1:6" x14ac:dyDescent="0.25">
      <c r="A179" s="234"/>
      <c r="B179" s="234" t="s">
        <v>849</v>
      </c>
      <c r="C179" s="239" t="s">
        <v>848</v>
      </c>
      <c r="D179" s="236">
        <v>9</v>
      </c>
      <c r="E179" s="52"/>
      <c r="F179" s="47" t="str">
        <f>IF(E179="-","Rate Only",IF(E179="","",ROUND($D179*E179,2)))</f>
        <v/>
      </c>
    </row>
    <row r="180" spans="1:6" x14ac:dyDescent="0.25">
      <c r="A180" s="234"/>
      <c r="B180" s="232"/>
      <c r="C180" s="239"/>
      <c r="D180" s="236"/>
      <c r="E180" s="6"/>
      <c r="F180" s="6"/>
    </row>
    <row r="181" spans="1:6" x14ac:dyDescent="0.25">
      <c r="A181" s="234"/>
      <c r="B181" s="232" t="s">
        <v>1043</v>
      </c>
      <c r="C181" s="239"/>
      <c r="D181" s="236"/>
      <c r="E181" s="6"/>
      <c r="F181" s="6"/>
    </row>
    <row r="182" spans="1:6" x14ac:dyDescent="0.25">
      <c r="A182" s="234"/>
      <c r="B182" s="232" t="s">
        <v>847</v>
      </c>
      <c r="C182" s="239" t="s">
        <v>848</v>
      </c>
      <c r="D182" s="236">
        <v>1</v>
      </c>
      <c r="E182" s="52"/>
      <c r="F182" s="47" t="str">
        <f>IF(E182="-","Rate Only",IF(E182="","",ROUND($D182*E182,2)))</f>
        <v/>
      </c>
    </row>
    <row r="183" spans="1:6" x14ac:dyDescent="0.25">
      <c r="A183" s="234"/>
      <c r="B183" s="232" t="s">
        <v>849</v>
      </c>
      <c r="C183" s="235" t="s">
        <v>848</v>
      </c>
      <c r="D183" s="236">
        <v>9</v>
      </c>
      <c r="E183" s="52"/>
      <c r="F183" s="47" t="str">
        <f>IF(E183="-","Rate Only",IF(E183="","",ROUND($D183*E183,2)))</f>
        <v/>
      </c>
    </row>
    <row r="184" spans="1:6" x14ac:dyDescent="0.25">
      <c r="A184" s="232"/>
      <c r="B184" s="232"/>
      <c r="C184" s="239"/>
      <c r="D184" s="236"/>
      <c r="E184" s="6"/>
      <c r="F184" s="6"/>
    </row>
    <row r="185" spans="1:6" x14ac:dyDescent="0.25">
      <c r="A185" s="234"/>
      <c r="B185" s="234" t="s">
        <v>1069</v>
      </c>
      <c r="C185" s="239"/>
      <c r="D185" s="236"/>
      <c r="E185" s="6"/>
      <c r="F185" s="6"/>
    </row>
    <row r="186" spans="1:6" x14ac:dyDescent="0.25">
      <c r="A186" s="234"/>
      <c r="B186" s="232" t="s">
        <v>847</v>
      </c>
      <c r="C186" s="239" t="s">
        <v>848</v>
      </c>
      <c r="D186" s="236">
        <v>0.5</v>
      </c>
      <c r="E186" s="52"/>
      <c r="F186" s="47" t="str">
        <f>IF(E186="-","Rate Only",IF(E186="","",ROUND($D186*E186,2)))</f>
        <v/>
      </c>
    </row>
    <row r="187" spans="1:6" x14ac:dyDescent="0.25">
      <c r="A187" s="234"/>
      <c r="B187" s="232" t="s">
        <v>849</v>
      </c>
      <c r="C187" s="239" t="s">
        <v>848</v>
      </c>
      <c r="D187" s="236">
        <v>4</v>
      </c>
      <c r="E187" s="52"/>
      <c r="F187" s="47" t="str">
        <f>IF(E187="-","Rate Only",IF(E187="","",ROUND($D187*E187,2)))</f>
        <v/>
      </c>
    </row>
    <row r="188" spans="1:6" x14ac:dyDescent="0.25">
      <c r="A188" s="234"/>
      <c r="B188" s="232"/>
      <c r="C188" s="242"/>
      <c r="D188" s="236"/>
      <c r="E188" s="52"/>
      <c r="F188" s="97"/>
    </row>
    <row r="189" spans="1:6" ht="25.5" x14ac:dyDescent="0.25">
      <c r="A189" s="234"/>
      <c r="B189" s="232" t="s">
        <v>1219</v>
      </c>
      <c r="C189" s="402"/>
      <c r="D189" s="403"/>
      <c r="E189" s="52"/>
      <c r="F189" s="97"/>
    </row>
    <row r="190" spans="1:6" x14ac:dyDescent="0.25">
      <c r="A190" s="234"/>
      <c r="B190" s="232" t="s">
        <v>847</v>
      </c>
      <c r="C190" s="402" t="s">
        <v>848</v>
      </c>
      <c r="D190" s="403">
        <v>0.5</v>
      </c>
      <c r="E190" s="52"/>
      <c r="F190" s="47" t="str">
        <f>IF(E190="-","Rate Only",IF(E190="","",ROUND($D190*E190,2)))</f>
        <v/>
      </c>
    </row>
    <row r="191" spans="1:6" x14ac:dyDescent="0.25">
      <c r="A191" s="234"/>
      <c r="B191" s="232" t="s">
        <v>849</v>
      </c>
      <c r="C191" s="402" t="s">
        <v>848</v>
      </c>
      <c r="D191" s="403">
        <v>1</v>
      </c>
      <c r="E191" s="52"/>
      <c r="F191" s="47" t="str">
        <f>IF(E191="-","Rate Only",IF(E191="","",ROUND($D191*E191,2)))</f>
        <v/>
      </c>
    </row>
    <row r="192" spans="1:6" x14ac:dyDescent="0.25">
      <c r="A192" s="234"/>
      <c r="B192" s="232"/>
      <c r="C192" s="242"/>
      <c r="D192" s="236"/>
      <c r="E192" s="52"/>
      <c r="F192" s="97"/>
    </row>
    <row r="193" spans="1:6" ht="25.5" x14ac:dyDescent="0.25">
      <c r="A193" s="230" t="s">
        <v>853</v>
      </c>
      <c r="B193" s="404" t="s">
        <v>1220</v>
      </c>
      <c r="C193" s="278"/>
      <c r="D193" s="229"/>
      <c r="E193" s="52"/>
      <c r="F193" s="97"/>
    </row>
    <row r="194" spans="1:6" x14ac:dyDescent="0.25">
      <c r="A194" s="230"/>
      <c r="B194" s="231"/>
      <c r="C194" s="278"/>
      <c r="D194" s="229"/>
      <c r="E194" s="52"/>
      <c r="F194" s="97"/>
    </row>
    <row r="195" spans="1:6" ht="25.5" x14ac:dyDescent="0.25">
      <c r="A195" s="230"/>
      <c r="B195" s="231" t="s">
        <v>1221</v>
      </c>
      <c r="C195" s="278"/>
      <c r="D195" s="229"/>
      <c r="E195" s="52"/>
      <c r="F195" s="97"/>
    </row>
    <row r="196" spans="1:6" x14ac:dyDescent="0.25">
      <c r="A196" s="230"/>
      <c r="B196" s="232" t="s">
        <v>847</v>
      </c>
      <c r="C196" s="239" t="s">
        <v>848</v>
      </c>
      <c r="D196" s="236">
        <v>0.5</v>
      </c>
      <c r="E196" s="52"/>
      <c r="F196" s="47" t="str">
        <f t="shared" ref="F196:F197" si="13">IF(E196="-","Rate Only",IF(E196="","",ROUND($D196*E196,2)))</f>
        <v/>
      </c>
    </row>
    <row r="197" spans="1:6" x14ac:dyDescent="0.25">
      <c r="A197" s="230"/>
      <c r="B197" s="232" t="s">
        <v>849</v>
      </c>
      <c r="C197" s="239" t="s">
        <v>848</v>
      </c>
      <c r="D197" s="236">
        <v>4</v>
      </c>
      <c r="E197" s="52"/>
      <c r="F197" s="47" t="str">
        <f t="shared" si="13"/>
        <v/>
      </c>
    </row>
    <row r="198" spans="1:6" x14ac:dyDescent="0.25">
      <c r="A198" s="230"/>
      <c r="B198" s="405"/>
      <c r="C198" s="278"/>
      <c r="D198" s="229"/>
      <c r="E198" s="52"/>
      <c r="F198" s="97"/>
    </row>
    <row r="199" spans="1:6" ht="25.5" x14ac:dyDescent="0.25">
      <c r="A199" s="232"/>
      <c r="B199" s="232" t="s">
        <v>857</v>
      </c>
      <c r="C199" s="239"/>
      <c r="D199" s="236"/>
      <c r="E199" s="52"/>
      <c r="F199" s="97"/>
    </row>
    <row r="200" spans="1:6" x14ac:dyDescent="0.25">
      <c r="A200" s="232"/>
      <c r="B200" s="232" t="s">
        <v>847</v>
      </c>
      <c r="C200" s="250" t="s">
        <v>173</v>
      </c>
      <c r="D200" s="236">
        <v>0.5</v>
      </c>
      <c r="E200" s="52"/>
      <c r="F200" s="47" t="str">
        <f>IF(E200="-","Rate Only",IF(E200="","",ROUND($D200*E200,2)))</f>
        <v/>
      </c>
    </row>
    <row r="201" spans="1:6" x14ac:dyDescent="0.25">
      <c r="A201" s="234"/>
      <c r="B201" s="232"/>
      <c r="C201" s="242"/>
      <c r="D201" s="236"/>
      <c r="E201" s="6"/>
      <c r="F201" s="6"/>
    </row>
    <row r="202" spans="1:6" x14ac:dyDescent="0.25">
      <c r="A202" s="340" t="s">
        <v>1289</v>
      </c>
      <c r="B202" s="338" t="s">
        <v>858</v>
      </c>
      <c r="C202" s="242"/>
      <c r="D202" s="236"/>
      <c r="E202" s="6"/>
      <c r="F202" s="6"/>
    </row>
    <row r="203" spans="1:6" x14ac:dyDescent="0.25">
      <c r="A203" s="234"/>
      <c r="B203" s="232"/>
      <c r="C203" s="242"/>
      <c r="D203" s="236"/>
      <c r="E203" s="6"/>
      <c r="F203" s="6"/>
    </row>
    <row r="204" spans="1:6" x14ac:dyDescent="0.25">
      <c r="A204" s="234" t="s">
        <v>859</v>
      </c>
      <c r="B204" s="232" t="s">
        <v>860</v>
      </c>
      <c r="C204" s="242"/>
      <c r="D204" s="236"/>
      <c r="E204" s="6"/>
      <c r="F204" s="6"/>
    </row>
    <row r="205" spans="1:6" x14ac:dyDescent="0.25">
      <c r="A205" s="234"/>
      <c r="B205" s="232" t="s">
        <v>861</v>
      </c>
      <c r="C205" s="242"/>
      <c r="D205" s="236"/>
      <c r="E205" s="6"/>
      <c r="F205" s="6"/>
    </row>
    <row r="206" spans="1:6" ht="25.5" x14ac:dyDescent="0.25">
      <c r="A206" s="234"/>
      <c r="B206" s="232" t="s">
        <v>1070</v>
      </c>
      <c r="C206" s="235" t="s">
        <v>925</v>
      </c>
      <c r="D206" s="236">
        <v>25</v>
      </c>
      <c r="E206" s="52"/>
      <c r="F206" s="47" t="str">
        <f>IF(E206="-","Rate Only",IF(E206="","",ROUND($D206*E206,2)))</f>
        <v/>
      </c>
    </row>
    <row r="207" spans="1:6" x14ac:dyDescent="0.25">
      <c r="A207" s="234"/>
      <c r="B207" s="232" t="s">
        <v>863</v>
      </c>
      <c r="C207" s="235" t="s">
        <v>925</v>
      </c>
      <c r="D207" s="236">
        <v>70</v>
      </c>
      <c r="E207" s="52"/>
      <c r="F207" s="47" t="str">
        <f>IF(E207="-","Rate Only",IF(E207="","",ROUND($D207*E207,2)))</f>
        <v/>
      </c>
    </row>
    <row r="208" spans="1:6" x14ac:dyDescent="0.25">
      <c r="A208" s="234"/>
      <c r="B208" s="232" t="s">
        <v>864</v>
      </c>
      <c r="C208" s="235" t="s">
        <v>925</v>
      </c>
      <c r="D208" s="236">
        <v>450</v>
      </c>
      <c r="E208" s="52"/>
      <c r="F208" s="47" t="str">
        <f>IF(E208="-","Rate Only",IF(E208="","",ROUND($D208*E208,2)))</f>
        <v/>
      </c>
    </row>
    <row r="209" spans="1:6" x14ac:dyDescent="0.25">
      <c r="A209" s="74"/>
      <c r="B209" s="33"/>
      <c r="C209" s="76"/>
      <c r="D209" s="76"/>
      <c r="E209" s="59"/>
      <c r="F209" s="59"/>
    </row>
    <row r="210" spans="1:6" x14ac:dyDescent="0.25">
      <c r="A210" s="77"/>
      <c r="B210" s="460" t="s">
        <v>33</v>
      </c>
      <c r="C210" s="461"/>
      <c r="D210" s="461"/>
      <c r="E210" s="462"/>
      <c r="F210" s="48">
        <f>IF(SUM(F169:F208)&gt;0,SUM(F169:F208)," ")</f>
        <v>150000</v>
      </c>
    </row>
    <row r="211" spans="1:6" x14ac:dyDescent="0.25">
      <c r="A211" s="79"/>
      <c r="B211" s="35"/>
      <c r="C211" s="81"/>
      <c r="D211" s="81"/>
      <c r="E211" s="60"/>
      <c r="F211" s="60"/>
    </row>
    <row r="212" spans="1:6" x14ac:dyDescent="0.25">
      <c r="C212" s="85"/>
    </row>
    <row r="213" spans="1:6" x14ac:dyDescent="0.25">
      <c r="A213" s="16"/>
      <c r="B213" s="1"/>
      <c r="C213" s="1"/>
      <c r="D213" s="36"/>
      <c r="E213" s="3"/>
      <c r="F213" s="3"/>
    </row>
    <row r="214" spans="1:6" x14ac:dyDescent="0.25">
      <c r="A214" s="19" t="s">
        <v>0</v>
      </c>
      <c r="B214" s="4" t="s">
        <v>1</v>
      </c>
      <c r="C214" s="11" t="s">
        <v>2</v>
      </c>
      <c r="D214" s="13" t="s">
        <v>3</v>
      </c>
      <c r="E214" s="10" t="s">
        <v>4</v>
      </c>
      <c r="F214" s="10" t="s">
        <v>5</v>
      </c>
    </row>
    <row r="215" spans="1:6" x14ac:dyDescent="0.25">
      <c r="A215" s="18"/>
      <c r="B215" s="7"/>
      <c r="C215" s="7"/>
      <c r="D215" s="37"/>
      <c r="E215" s="9"/>
      <c r="F215" s="9"/>
    </row>
    <row r="216" spans="1:6" x14ac:dyDescent="0.25">
      <c r="A216" s="74"/>
      <c r="B216" s="64"/>
      <c r="C216" s="75"/>
      <c r="D216" s="76"/>
      <c r="E216" s="67"/>
      <c r="F216" s="67"/>
    </row>
    <row r="217" spans="1:6" x14ac:dyDescent="0.25">
      <c r="A217" s="77"/>
      <c r="B217" s="460" t="s">
        <v>34</v>
      </c>
      <c r="C217" s="461"/>
      <c r="D217" s="461"/>
      <c r="E217" s="462"/>
      <c r="F217" s="52">
        <f>F210</f>
        <v>150000</v>
      </c>
    </row>
    <row r="218" spans="1:6" x14ac:dyDescent="0.25">
      <c r="A218" s="79"/>
      <c r="B218" s="70"/>
      <c r="C218" s="80"/>
      <c r="D218" s="81"/>
      <c r="E218" s="73"/>
      <c r="F218" s="73"/>
    </row>
    <row r="219" spans="1:6" x14ac:dyDescent="0.25">
      <c r="A219" s="234"/>
      <c r="B219" s="232" t="s">
        <v>865</v>
      </c>
      <c r="C219" s="239"/>
      <c r="D219" s="236"/>
      <c r="E219" s="12"/>
      <c r="F219" s="6"/>
    </row>
    <row r="220" spans="1:6" x14ac:dyDescent="0.25">
      <c r="A220" s="234"/>
      <c r="B220" s="232"/>
      <c r="C220" s="239"/>
      <c r="D220" s="236"/>
      <c r="E220" s="15"/>
      <c r="F220" s="6"/>
    </row>
    <row r="221" spans="1:6" x14ac:dyDescent="0.25">
      <c r="A221" s="234"/>
      <c r="B221" s="232" t="s">
        <v>866</v>
      </c>
      <c r="C221" s="235" t="s">
        <v>925</v>
      </c>
      <c r="D221" s="236">
        <v>70</v>
      </c>
      <c r="E221" s="52"/>
      <c r="F221" s="47" t="str">
        <f>IF(E221="-","Rate Only",IF(E221="","",ROUND($D221*E221,2)))</f>
        <v/>
      </c>
    </row>
    <row r="222" spans="1:6" x14ac:dyDescent="0.25">
      <c r="A222" s="234"/>
      <c r="B222" s="232"/>
      <c r="C222" s="239"/>
      <c r="D222" s="236"/>
      <c r="E222" s="6"/>
      <c r="F222" s="6"/>
    </row>
    <row r="223" spans="1:6" x14ac:dyDescent="0.25">
      <c r="A223" s="234"/>
      <c r="B223" s="234" t="s">
        <v>867</v>
      </c>
      <c r="C223" s="239" t="s">
        <v>925</v>
      </c>
      <c r="D223" s="236">
        <v>30</v>
      </c>
      <c r="E223" s="52"/>
      <c r="F223" s="47" t="str">
        <f>IF(E223="-","Rate Only",IF(E223="","",ROUND($D223*E223,2)))</f>
        <v/>
      </c>
    </row>
    <row r="224" spans="1:6" x14ac:dyDescent="0.25">
      <c r="A224" s="253"/>
      <c r="B224" s="253"/>
      <c r="C224" s="254"/>
      <c r="D224" s="236"/>
      <c r="E224" s="15"/>
      <c r="F224" s="6"/>
    </row>
    <row r="225" spans="1:6" x14ac:dyDescent="0.25">
      <c r="A225" s="253" t="s">
        <v>868</v>
      </c>
      <c r="B225" s="253" t="s">
        <v>869</v>
      </c>
      <c r="C225" s="254"/>
      <c r="D225" s="236"/>
      <c r="E225" s="15"/>
      <c r="F225" s="6"/>
    </row>
    <row r="226" spans="1:6" x14ac:dyDescent="0.25">
      <c r="A226" s="253"/>
      <c r="B226" s="253"/>
      <c r="C226" s="254"/>
      <c r="D226" s="236"/>
      <c r="E226" s="15"/>
      <c r="F226" s="6"/>
    </row>
    <row r="227" spans="1:6" ht="25.5" x14ac:dyDescent="0.25">
      <c r="A227" s="253"/>
      <c r="B227" s="253" t="s">
        <v>870</v>
      </c>
      <c r="C227" s="254" t="s">
        <v>925</v>
      </c>
      <c r="D227" s="236">
        <v>60</v>
      </c>
      <c r="E227" s="52"/>
      <c r="F227" s="47" t="str">
        <f>IF(E227="-","Rate Only",IF(E227="","",ROUND($D227*E227,2)))</f>
        <v/>
      </c>
    </row>
    <row r="228" spans="1:6" x14ac:dyDescent="0.25">
      <c r="A228" s="253"/>
      <c r="B228" s="253"/>
      <c r="C228" s="254"/>
      <c r="D228" s="236"/>
      <c r="E228" s="6"/>
      <c r="F228" s="6"/>
    </row>
    <row r="229" spans="1:6" x14ac:dyDescent="0.25">
      <c r="A229" s="253" t="s">
        <v>872</v>
      </c>
      <c r="B229" s="253" t="s">
        <v>873</v>
      </c>
      <c r="C229" s="254"/>
      <c r="D229" s="236"/>
      <c r="E229" s="52"/>
      <c r="F229" s="47" t="str">
        <f t="shared" ref="F229:F231" si="14">IF(E229="-","Rate Only",IF(E229="","",ROUND($D229*E229,2)))</f>
        <v/>
      </c>
    </row>
    <row r="230" spans="1:6" x14ac:dyDescent="0.25">
      <c r="A230" s="253"/>
      <c r="B230" s="253"/>
      <c r="C230" s="254"/>
      <c r="D230" s="236"/>
      <c r="E230" s="52"/>
      <c r="F230" s="47" t="str">
        <f t="shared" si="14"/>
        <v/>
      </c>
    </row>
    <row r="231" spans="1:6" x14ac:dyDescent="0.25">
      <c r="A231" s="253"/>
      <c r="B231" s="253" t="s">
        <v>874</v>
      </c>
      <c r="C231" s="254"/>
      <c r="D231" s="236"/>
      <c r="E231" s="52"/>
      <c r="F231" s="47" t="str">
        <f t="shared" si="14"/>
        <v/>
      </c>
    </row>
    <row r="232" spans="1:6" x14ac:dyDescent="0.25">
      <c r="A232" s="234"/>
      <c r="B232" s="234"/>
      <c r="C232" s="239"/>
      <c r="D232" s="236"/>
      <c r="E232" s="6"/>
      <c r="F232" s="6"/>
    </row>
    <row r="233" spans="1:6" ht="38.25" x14ac:dyDescent="0.25">
      <c r="A233" s="253"/>
      <c r="B233" s="253" t="s">
        <v>1045</v>
      </c>
      <c r="C233" s="254" t="s">
        <v>695</v>
      </c>
      <c r="D233" s="236">
        <v>170</v>
      </c>
      <c r="E233" s="52"/>
      <c r="F233" s="47" t="str">
        <f>IF(E233="-","Rate Only",IF(E233="","",ROUND($D233*E233,2)))</f>
        <v/>
      </c>
    </row>
    <row r="234" spans="1:6" x14ac:dyDescent="0.25">
      <c r="A234" s="253"/>
      <c r="B234" s="253"/>
      <c r="C234" s="254"/>
      <c r="D234" s="236"/>
      <c r="E234" s="6"/>
      <c r="F234" s="6"/>
    </row>
    <row r="235" spans="1:6" ht="25.5" x14ac:dyDescent="0.25">
      <c r="A235" s="253"/>
      <c r="B235" s="253" t="s">
        <v>1071</v>
      </c>
      <c r="C235" s="254" t="s">
        <v>695</v>
      </c>
      <c r="D235" s="236">
        <v>140</v>
      </c>
      <c r="E235" s="52"/>
      <c r="F235" s="47" t="str">
        <f>IF(E235="-","Rate Only",IF(E235="","",ROUND($D235*E235,2)))</f>
        <v/>
      </c>
    </row>
    <row r="236" spans="1:6" x14ac:dyDescent="0.25">
      <c r="A236" s="253"/>
      <c r="B236" s="253"/>
      <c r="C236" s="254"/>
      <c r="D236" s="236"/>
      <c r="E236" s="6"/>
      <c r="F236" s="6"/>
    </row>
    <row r="237" spans="1:6" ht="51" x14ac:dyDescent="0.25">
      <c r="A237" s="253"/>
      <c r="B237" s="253" t="s">
        <v>1072</v>
      </c>
      <c r="C237" s="254" t="s">
        <v>695</v>
      </c>
      <c r="D237" s="236">
        <v>85</v>
      </c>
      <c r="E237" s="52"/>
      <c r="F237" s="47" t="str">
        <f>IF(E237="-","Rate Only",IF(E237="","",ROUND($D237*E237,2)))</f>
        <v/>
      </c>
    </row>
    <row r="238" spans="1:6" x14ac:dyDescent="0.25">
      <c r="A238" s="253"/>
      <c r="B238" s="253"/>
      <c r="C238" s="254"/>
      <c r="D238" s="236"/>
      <c r="E238" s="6"/>
      <c r="F238" s="6"/>
    </row>
    <row r="239" spans="1:6" x14ac:dyDescent="0.25">
      <c r="A239" s="253"/>
      <c r="B239" s="253" t="s">
        <v>878</v>
      </c>
      <c r="C239" s="254"/>
      <c r="D239" s="236"/>
      <c r="E239" s="52"/>
      <c r="F239" s="47" t="str">
        <f t="shared" ref="F239" si="15">IF(E239="-","Rate Only",IF(E239="","",ROUND($D239*E239,2)))</f>
        <v/>
      </c>
    </row>
    <row r="240" spans="1:6" x14ac:dyDescent="0.25">
      <c r="A240" s="234"/>
      <c r="B240" s="232"/>
      <c r="C240" s="239"/>
      <c r="D240" s="236"/>
      <c r="E240" s="6"/>
      <c r="F240" s="6"/>
    </row>
    <row r="241" spans="1:6" ht="38.25" x14ac:dyDescent="0.25">
      <c r="A241" s="253"/>
      <c r="B241" s="253" t="s">
        <v>1047</v>
      </c>
      <c r="C241" s="254" t="s">
        <v>695</v>
      </c>
      <c r="D241" s="236">
        <v>1300</v>
      </c>
      <c r="E241" s="52"/>
      <c r="F241" s="47" t="str">
        <f>IF(E241="-","Rate Only",IF(E241="","",ROUND($D241*E241,2)))</f>
        <v/>
      </c>
    </row>
    <row r="242" spans="1:6" x14ac:dyDescent="0.25">
      <c r="A242" s="253"/>
      <c r="B242" s="253"/>
      <c r="C242" s="254"/>
      <c r="D242" s="236"/>
      <c r="E242" s="6"/>
      <c r="F242" s="6"/>
    </row>
    <row r="243" spans="1:6" x14ac:dyDescent="0.25">
      <c r="A243" s="253"/>
      <c r="B243" s="253"/>
      <c r="C243" s="254"/>
      <c r="D243" s="236"/>
      <c r="E243" s="6"/>
      <c r="F243" s="6"/>
    </row>
    <row r="244" spans="1:6" ht="25.5" x14ac:dyDescent="0.25">
      <c r="A244" s="253" t="s">
        <v>880</v>
      </c>
      <c r="B244" s="253" t="s">
        <v>881</v>
      </c>
      <c r="C244" s="254" t="s">
        <v>882</v>
      </c>
      <c r="D244" s="236">
        <v>1</v>
      </c>
      <c r="E244" s="52"/>
      <c r="F244" s="47" t="str">
        <f>IF(E244="-","Rate Only",IF(E244="","",ROUND($D244*E244,2)))</f>
        <v/>
      </c>
    </row>
    <row r="245" spans="1:6" x14ac:dyDescent="0.25">
      <c r="A245" s="253"/>
      <c r="B245" s="253"/>
      <c r="C245" s="406"/>
      <c r="D245" s="236"/>
      <c r="E245" s="52"/>
      <c r="F245" s="97"/>
    </row>
    <row r="246" spans="1:6" x14ac:dyDescent="0.25">
      <c r="A246" s="253"/>
      <c r="B246" s="253"/>
      <c r="C246" s="406"/>
      <c r="D246" s="236"/>
      <c r="E246" s="52"/>
      <c r="F246" s="97"/>
    </row>
    <row r="247" spans="1:6" x14ac:dyDescent="0.25">
      <c r="A247" s="253"/>
      <c r="B247" s="253"/>
      <c r="C247" s="406"/>
      <c r="D247" s="236"/>
      <c r="E247" s="52"/>
      <c r="F247" s="97"/>
    </row>
    <row r="248" spans="1:6" x14ac:dyDescent="0.25">
      <c r="A248" s="253"/>
      <c r="B248" s="253"/>
      <c r="C248" s="406"/>
      <c r="D248" s="236"/>
      <c r="E248" s="52"/>
      <c r="F248" s="97"/>
    </row>
    <row r="249" spans="1:6" x14ac:dyDescent="0.25">
      <c r="A249" s="253"/>
      <c r="B249" s="253"/>
      <c r="C249" s="406"/>
      <c r="D249" s="236"/>
      <c r="E249" s="52"/>
      <c r="F249" s="97"/>
    </row>
    <row r="250" spans="1:6" x14ac:dyDescent="0.25">
      <c r="A250" s="234"/>
      <c r="B250" s="232"/>
      <c r="C250" s="235"/>
      <c r="D250" s="236"/>
      <c r="E250" s="6"/>
      <c r="F250" s="6"/>
    </row>
    <row r="251" spans="1:6" x14ac:dyDescent="0.25">
      <c r="A251" s="74"/>
      <c r="B251" s="33"/>
      <c r="C251" s="76"/>
      <c r="D251" s="76"/>
      <c r="E251" s="59"/>
      <c r="F251" s="59"/>
    </row>
    <row r="252" spans="1:6" x14ac:dyDescent="0.25">
      <c r="A252" s="77"/>
      <c r="B252" s="460" t="s">
        <v>33</v>
      </c>
      <c r="C252" s="461"/>
      <c r="D252" s="461"/>
      <c r="E252" s="462"/>
      <c r="F252" s="48">
        <f>IF(SUM(F216:F250)&gt;0,SUM(F216:F250)," ")</f>
        <v>150000</v>
      </c>
    </row>
    <row r="253" spans="1:6" x14ac:dyDescent="0.25">
      <c r="A253" s="79"/>
      <c r="B253" s="35"/>
      <c r="C253" s="81"/>
      <c r="D253" s="81"/>
      <c r="E253" s="60"/>
      <c r="F253" s="60"/>
    </row>
    <row r="254" spans="1:6" x14ac:dyDescent="0.25">
      <c r="C254" s="85"/>
    </row>
    <row r="255" spans="1:6" x14ac:dyDescent="0.25">
      <c r="A255" s="16"/>
      <c r="B255" s="1"/>
      <c r="C255" s="1"/>
      <c r="D255" s="36"/>
      <c r="E255" s="3"/>
      <c r="F255" s="3"/>
    </row>
    <row r="256" spans="1:6" x14ac:dyDescent="0.25">
      <c r="A256" s="19" t="s">
        <v>0</v>
      </c>
      <c r="B256" s="4" t="s">
        <v>1</v>
      </c>
      <c r="C256" s="11" t="s">
        <v>2</v>
      </c>
      <c r="D256" s="13" t="s">
        <v>3</v>
      </c>
      <c r="E256" s="10" t="s">
        <v>4</v>
      </c>
      <c r="F256" s="10" t="s">
        <v>5</v>
      </c>
    </row>
    <row r="257" spans="1:6" x14ac:dyDescent="0.25">
      <c r="A257" s="18"/>
      <c r="B257" s="7"/>
      <c r="C257" s="7"/>
      <c r="D257" s="37"/>
      <c r="E257" s="9"/>
      <c r="F257" s="9"/>
    </row>
    <row r="258" spans="1:6" x14ac:dyDescent="0.25">
      <c r="A258" s="74"/>
      <c r="B258" s="64"/>
      <c r="C258" s="75"/>
      <c r="D258" s="76"/>
      <c r="E258" s="67"/>
      <c r="F258" s="67"/>
    </row>
    <row r="259" spans="1:6" ht="15" customHeight="1" x14ac:dyDescent="0.25">
      <c r="A259" s="77"/>
      <c r="B259" s="460" t="s">
        <v>34</v>
      </c>
      <c r="C259" s="461"/>
      <c r="D259" s="461"/>
      <c r="E259" s="462"/>
      <c r="F259" s="52">
        <f>F252</f>
        <v>150000</v>
      </c>
    </row>
    <row r="260" spans="1:6" x14ac:dyDescent="0.25">
      <c r="A260" s="79"/>
      <c r="B260" s="70"/>
      <c r="C260" s="80"/>
      <c r="D260" s="81"/>
      <c r="E260" s="73"/>
      <c r="F260" s="73"/>
    </row>
    <row r="261" spans="1:6" x14ac:dyDescent="0.25">
      <c r="A261" s="340" t="s">
        <v>1292</v>
      </c>
      <c r="B261" s="338" t="s">
        <v>1048</v>
      </c>
      <c r="C261" s="239"/>
      <c r="D261" s="236"/>
      <c r="E261" s="12"/>
      <c r="F261" s="6"/>
    </row>
    <row r="262" spans="1:6" x14ac:dyDescent="0.25">
      <c r="A262" s="234"/>
      <c r="B262" s="232"/>
      <c r="C262" s="239"/>
      <c r="D262" s="236"/>
      <c r="E262" s="15"/>
      <c r="F262" s="6"/>
    </row>
    <row r="263" spans="1:6" x14ac:dyDescent="0.25">
      <c r="A263" s="234" t="s">
        <v>1049</v>
      </c>
      <c r="B263" s="232" t="s">
        <v>1050</v>
      </c>
      <c r="C263" s="235"/>
      <c r="D263" s="236"/>
      <c r="E263" s="52"/>
      <c r="F263" s="47" t="str">
        <f t="shared" ref="F263" si="16">IF(E263="-","Rate Only",IF(E263="","",ROUND($D263*E263,2)))</f>
        <v/>
      </c>
    </row>
    <row r="264" spans="1:6" x14ac:dyDescent="0.25">
      <c r="A264" s="234"/>
      <c r="B264" s="232"/>
      <c r="C264" s="239"/>
      <c r="D264" s="236"/>
      <c r="E264" s="15"/>
      <c r="F264" s="6"/>
    </row>
    <row r="265" spans="1:6" x14ac:dyDescent="0.25">
      <c r="A265" s="234"/>
      <c r="B265" s="234" t="s">
        <v>1051</v>
      </c>
      <c r="C265" s="239" t="s">
        <v>1052</v>
      </c>
      <c r="D265" s="236">
        <v>3200</v>
      </c>
      <c r="E265" s="52"/>
      <c r="F265" s="47" t="str">
        <f t="shared" ref="F265:F271" si="17">IF(E265="-","Rate Only",IF(E265="","",ROUND($D265*E265,2)))</f>
        <v/>
      </c>
    </row>
    <row r="266" spans="1:6" x14ac:dyDescent="0.25">
      <c r="A266" s="234"/>
      <c r="B266" s="234"/>
      <c r="C266" s="235"/>
      <c r="D266" s="236"/>
      <c r="E266" s="15"/>
      <c r="F266" s="47" t="str">
        <f t="shared" si="17"/>
        <v/>
      </c>
    </row>
    <row r="267" spans="1:6" x14ac:dyDescent="0.25">
      <c r="A267" s="253">
        <v>65.02</v>
      </c>
      <c r="B267" s="253" t="s">
        <v>1053</v>
      </c>
      <c r="C267" s="254"/>
      <c r="D267" s="236"/>
      <c r="E267" s="52"/>
      <c r="F267" s="47" t="str">
        <f t="shared" si="17"/>
        <v/>
      </c>
    </row>
    <row r="268" spans="1:6" x14ac:dyDescent="0.25">
      <c r="A268" s="253"/>
      <c r="B268" s="253"/>
      <c r="C268" s="254"/>
      <c r="D268" s="236"/>
      <c r="E268" s="15"/>
      <c r="F268" s="47" t="str">
        <f t="shared" si="17"/>
        <v/>
      </c>
    </row>
    <row r="269" spans="1:6" x14ac:dyDescent="0.25">
      <c r="A269" s="253"/>
      <c r="B269" s="253" t="s">
        <v>1054</v>
      </c>
      <c r="C269" s="254" t="s">
        <v>1055</v>
      </c>
      <c r="D269" s="236">
        <v>125</v>
      </c>
      <c r="E269" s="52"/>
      <c r="F269" s="47" t="str">
        <f t="shared" si="17"/>
        <v/>
      </c>
    </row>
    <row r="270" spans="1:6" x14ac:dyDescent="0.25">
      <c r="A270" s="253"/>
      <c r="B270" s="253"/>
      <c r="C270" s="254"/>
      <c r="D270" s="236"/>
      <c r="E270" s="15"/>
      <c r="F270" s="47" t="str">
        <f t="shared" si="17"/>
        <v/>
      </c>
    </row>
    <row r="271" spans="1:6" x14ac:dyDescent="0.25">
      <c r="A271" s="253"/>
      <c r="B271" s="253" t="s">
        <v>1056</v>
      </c>
      <c r="C271" s="254" t="s">
        <v>1055</v>
      </c>
      <c r="D271" s="236">
        <v>125</v>
      </c>
      <c r="E271" s="52"/>
      <c r="F271" s="47" t="str">
        <f t="shared" si="17"/>
        <v/>
      </c>
    </row>
    <row r="272" spans="1:6" x14ac:dyDescent="0.25">
      <c r="A272" s="253"/>
      <c r="B272" s="253"/>
      <c r="C272" s="254"/>
      <c r="D272" s="236"/>
      <c r="E272" s="6"/>
      <c r="F272" s="6"/>
    </row>
    <row r="273" spans="1:6" ht="51" x14ac:dyDescent="0.25">
      <c r="A273" s="340" t="s">
        <v>1290</v>
      </c>
      <c r="B273" s="349" t="s">
        <v>883</v>
      </c>
      <c r="C273" s="254"/>
      <c r="D273" s="236"/>
      <c r="E273" s="6"/>
      <c r="F273" s="6"/>
    </row>
    <row r="274" spans="1:6" x14ac:dyDescent="0.25">
      <c r="A274" s="253"/>
      <c r="B274" s="253"/>
      <c r="C274" s="254"/>
      <c r="D274" s="236"/>
      <c r="E274" s="6"/>
      <c r="F274" s="6"/>
    </row>
    <row r="275" spans="1:6" x14ac:dyDescent="0.25">
      <c r="A275" s="253" t="s">
        <v>884</v>
      </c>
      <c r="B275" s="253" t="s">
        <v>885</v>
      </c>
      <c r="C275" s="254"/>
      <c r="D275" s="236"/>
      <c r="E275" s="52"/>
      <c r="F275" s="47" t="str">
        <f t="shared" ref="F275:F276" si="18">IF(E275="-","Rate Only",IF(E275="","",ROUND($D275*E275,2)))</f>
        <v/>
      </c>
    </row>
    <row r="276" spans="1:6" x14ac:dyDescent="0.25">
      <c r="A276" s="253"/>
      <c r="B276" s="253"/>
      <c r="C276" s="254"/>
      <c r="D276" s="236"/>
      <c r="E276" s="52"/>
      <c r="F276" s="47" t="str">
        <f t="shared" si="18"/>
        <v/>
      </c>
    </row>
    <row r="277" spans="1:6" ht="38.25" x14ac:dyDescent="0.25">
      <c r="A277" s="253"/>
      <c r="B277" s="253" t="s">
        <v>1057</v>
      </c>
      <c r="C277" s="254" t="s">
        <v>122</v>
      </c>
      <c r="D277" s="236">
        <v>22</v>
      </c>
      <c r="E277" s="52"/>
      <c r="F277" s="47" t="str">
        <f>IF(E277="-","Rate Only",IF(E277="","",ROUND($D277*E277,2)))</f>
        <v/>
      </c>
    </row>
    <row r="278" spans="1:6" ht="38.25" x14ac:dyDescent="0.25">
      <c r="A278" s="234"/>
      <c r="B278" s="234" t="s">
        <v>1105</v>
      </c>
      <c r="C278" s="239" t="s">
        <v>122</v>
      </c>
      <c r="D278" s="236">
        <v>22</v>
      </c>
      <c r="E278" s="52"/>
      <c r="F278" s="47" t="str">
        <f>IF(E278="-","Rate Only",IF(E278="","",ROUND($D278*E278,2)))</f>
        <v/>
      </c>
    </row>
    <row r="279" spans="1:6" x14ac:dyDescent="0.25">
      <c r="A279" s="253"/>
      <c r="B279" s="253"/>
      <c r="C279" s="254"/>
      <c r="D279" s="236"/>
      <c r="E279" s="52"/>
      <c r="F279" s="47" t="str">
        <f t="shared" ref="F279" si="19">IF(E279="-","Rate Only",IF(E279="","",ROUND($D279*E279,2)))</f>
        <v/>
      </c>
    </row>
    <row r="280" spans="1:6" x14ac:dyDescent="0.25">
      <c r="A280" s="253">
        <v>66.11</v>
      </c>
      <c r="B280" s="253" t="s">
        <v>1073</v>
      </c>
      <c r="C280" s="254"/>
      <c r="D280" s="236"/>
      <c r="E280" s="6"/>
      <c r="F280" s="6"/>
    </row>
    <row r="281" spans="1:6" x14ac:dyDescent="0.25">
      <c r="A281" s="253"/>
      <c r="B281" s="253" t="s">
        <v>1074</v>
      </c>
      <c r="C281" s="254"/>
      <c r="D281" s="236"/>
      <c r="E281" s="52"/>
      <c r="F281" s="47"/>
    </row>
    <row r="282" spans="1:6" x14ac:dyDescent="0.25">
      <c r="A282" s="253"/>
      <c r="B282" s="253" t="s">
        <v>1222</v>
      </c>
      <c r="C282" s="254" t="s">
        <v>644</v>
      </c>
      <c r="D282" s="236">
        <v>1</v>
      </c>
      <c r="E282" s="52"/>
      <c r="F282" s="47" t="str">
        <f t="shared" ref="F282:F284" si="20">IF(E282="-","Rate Only",IF(E282="","",ROUND($D282*E282,2)))</f>
        <v/>
      </c>
    </row>
    <row r="283" spans="1:6" x14ac:dyDescent="0.25">
      <c r="A283" s="253"/>
      <c r="B283" s="253" t="s">
        <v>1223</v>
      </c>
      <c r="C283" s="254" t="s">
        <v>644</v>
      </c>
      <c r="D283" s="236">
        <v>3</v>
      </c>
      <c r="E283" s="52"/>
      <c r="F283" s="47" t="str">
        <f t="shared" si="20"/>
        <v/>
      </c>
    </row>
    <row r="284" spans="1:6" x14ac:dyDescent="0.25">
      <c r="A284" s="253"/>
      <c r="B284" s="253" t="s">
        <v>1224</v>
      </c>
      <c r="C284" s="254" t="s">
        <v>644</v>
      </c>
      <c r="D284" s="236">
        <v>4</v>
      </c>
      <c r="E284" s="52"/>
      <c r="F284" s="47" t="str">
        <f t="shared" si="20"/>
        <v/>
      </c>
    </row>
    <row r="285" spans="1:6" ht="16.5" customHeight="1" x14ac:dyDescent="0.25">
      <c r="A285" s="253"/>
      <c r="B285" s="253"/>
      <c r="C285" s="254"/>
      <c r="D285" s="236"/>
      <c r="E285" s="6"/>
      <c r="F285" s="6"/>
    </row>
    <row r="286" spans="1:6" ht="16.5" customHeight="1" x14ac:dyDescent="0.25">
      <c r="A286" s="253" t="s">
        <v>890</v>
      </c>
      <c r="B286" s="253" t="s">
        <v>1106</v>
      </c>
      <c r="C286" s="254"/>
      <c r="D286" s="236"/>
      <c r="E286" s="6"/>
      <c r="F286" s="6"/>
    </row>
    <row r="287" spans="1:6" ht="25.5" x14ac:dyDescent="0.25">
      <c r="A287" s="234"/>
      <c r="B287" s="232" t="s">
        <v>1107</v>
      </c>
      <c r="C287" s="239" t="s">
        <v>122</v>
      </c>
      <c r="D287" s="236">
        <v>60</v>
      </c>
      <c r="E287" s="52"/>
      <c r="F287" s="47" t="str">
        <f>IF(E287="-","Rate Only",IF(E287="","",ROUND($D287*E287,2)))</f>
        <v/>
      </c>
    </row>
    <row r="288" spans="1:6" ht="16.5" customHeight="1" x14ac:dyDescent="0.25">
      <c r="A288" s="253"/>
      <c r="B288" s="253"/>
      <c r="C288" s="254"/>
      <c r="D288" s="236"/>
      <c r="E288" s="6"/>
      <c r="F288" s="6"/>
    </row>
    <row r="289" spans="1:6" x14ac:dyDescent="0.25">
      <c r="A289" s="253">
        <v>66.17</v>
      </c>
      <c r="B289" s="253" t="s">
        <v>1059</v>
      </c>
      <c r="C289" s="254"/>
      <c r="D289" s="236"/>
      <c r="E289" s="6"/>
      <c r="F289" s="6"/>
    </row>
    <row r="290" spans="1:6" ht="16.5" customHeight="1" x14ac:dyDescent="0.25">
      <c r="A290" s="253"/>
      <c r="B290" s="253"/>
      <c r="C290" s="254"/>
      <c r="D290" s="236"/>
      <c r="E290" s="6"/>
      <c r="F290" s="6"/>
    </row>
    <row r="291" spans="1:6" ht="25.5" x14ac:dyDescent="0.25">
      <c r="A291" s="253"/>
      <c r="B291" s="253" t="s">
        <v>1108</v>
      </c>
      <c r="C291" s="254" t="s">
        <v>15</v>
      </c>
      <c r="D291" s="236">
        <v>2</v>
      </c>
      <c r="E291" s="52"/>
      <c r="F291" s="47" t="str">
        <f>IF(E291="-","Rate Only",IF(E291="","",ROUND($D291*E291,2)))</f>
        <v/>
      </c>
    </row>
    <row r="292" spans="1:6" x14ac:dyDescent="0.25">
      <c r="A292" s="253"/>
      <c r="B292" s="253"/>
      <c r="C292" s="254"/>
      <c r="D292" s="236"/>
      <c r="E292" s="6"/>
      <c r="F292" s="6"/>
    </row>
    <row r="293" spans="1:6" x14ac:dyDescent="0.25">
      <c r="A293" s="74"/>
      <c r="B293" s="33"/>
      <c r="C293" s="76"/>
      <c r="D293" s="76"/>
      <c r="E293" s="59"/>
      <c r="F293" s="59"/>
    </row>
    <row r="294" spans="1:6" x14ac:dyDescent="0.25">
      <c r="A294" s="77"/>
      <c r="B294" s="460" t="s">
        <v>33</v>
      </c>
      <c r="C294" s="461"/>
      <c r="D294" s="461"/>
      <c r="E294" s="462"/>
      <c r="F294" s="48">
        <f>IF(SUM(F258:F292)&gt;0,SUM(F258:F292)," ")</f>
        <v>150000</v>
      </c>
    </row>
    <row r="295" spans="1:6" x14ac:dyDescent="0.25">
      <c r="A295" s="79"/>
      <c r="B295" s="35"/>
      <c r="C295" s="81"/>
      <c r="D295" s="81"/>
      <c r="E295" s="60"/>
      <c r="F295" s="60"/>
    </row>
    <row r="296" spans="1:6" x14ac:dyDescent="0.25">
      <c r="C296" s="85"/>
    </row>
    <row r="297" spans="1:6" x14ac:dyDescent="0.25">
      <c r="A297" s="16"/>
      <c r="B297" s="1"/>
      <c r="C297" s="1"/>
      <c r="D297" s="36"/>
      <c r="E297" s="3"/>
      <c r="F297" s="3"/>
    </row>
    <row r="298" spans="1:6" x14ac:dyDescent="0.25">
      <c r="A298" s="19" t="s">
        <v>0</v>
      </c>
      <c r="B298" s="4" t="s">
        <v>1</v>
      </c>
      <c r="C298" s="11" t="s">
        <v>2</v>
      </c>
      <c r="D298" s="13" t="s">
        <v>3</v>
      </c>
      <c r="E298" s="10" t="s">
        <v>4</v>
      </c>
      <c r="F298" s="10" t="s">
        <v>5</v>
      </c>
    </row>
    <row r="299" spans="1:6" x14ac:dyDescent="0.25">
      <c r="A299" s="18"/>
      <c r="B299" s="7"/>
      <c r="C299" s="7"/>
      <c r="D299" s="37"/>
      <c r="E299" s="9"/>
      <c r="F299" s="9"/>
    </row>
    <row r="300" spans="1:6" x14ac:dyDescent="0.25">
      <c r="A300" s="74"/>
      <c r="B300" s="64"/>
      <c r="C300" s="75"/>
      <c r="D300" s="76"/>
      <c r="E300" s="67"/>
      <c r="F300" s="67"/>
    </row>
    <row r="301" spans="1:6" x14ac:dyDescent="0.25">
      <c r="A301" s="77"/>
      <c r="B301" s="460" t="s">
        <v>34</v>
      </c>
      <c r="C301" s="461"/>
      <c r="D301" s="461"/>
      <c r="E301" s="462"/>
      <c r="F301" s="52">
        <f>F294</f>
        <v>150000</v>
      </c>
    </row>
    <row r="302" spans="1:6" x14ac:dyDescent="0.25">
      <c r="A302" s="79"/>
      <c r="B302" s="70"/>
      <c r="C302" s="80"/>
      <c r="D302" s="81"/>
      <c r="E302" s="73"/>
      <c r="F302" s="73"/>
    </row>
    <row r="303" spans="1:6" x14ac:dyDescent="0.25">
      <c r="A303" s="253">
        <v>66.180000000000007</v>
      </c>
      <c r="B303" s="253" t="s">
        <v>967</v>
      </c>
      <c r="C303" s="254"/>
      <c r="D303" s="236"/>
      <c r="E303" s="6"/>
      <c r="F303" s="6"/>
    </row>
    <row r="304" spans="1:6" x14ac:dyDescent="0.25">
      <c r="A304" s="253"/>
      <c r="B304" s="253"/>
      <c r="C304" s="254"/>
      <c r="D304" s="236"/>
      <c r="E304" s="52"/>
      <c r="F304" s="47" t="str">
        <f>IF(E304="-","Rate Only",IF(E304="","",ROUND($D304*E304,2)))</f>
        <v/>
      </c>
    </row>
    <row r="305" spans="1:6" x14ac:dyDescent="0.25">
      <c r="A305" s="234"/>
      <c r="B305" s="232" t="s">
        <v>1313</v>
      </c>
      <c r="C305" s="235" t="s">
        <v>892</v>
      </c>
      <c r="D305" s="236">
        <v>2</v>
      </c>
      <c r="E305" s="52"/>
      <c r="F305" s="47" t="str">
        <f>IF(E305="-","Rate Only",IF(E305="","",ROUND($D305*E305,2)))</f>
        <v/>
      </c>
    </row>
    <row r="306" spans="1:6" x14ac:dyDescent="0.25">
      <c r="A306" s="234"/>
      <c r="B306" s="232"/>
      <c r="C306" s="235"/>
      <c r="D306" s="236"/>
      <c r="E306" s="52"/>
      <c r="F306" s="97"/>
    </row>
    <row r="307" spans="1:6" x14ac:dyDescent="0.25">
      <c r="A307" s="234">
        <v>66.19</v>
      </c>
      <c r="B307" s="232" t="s">
        <v>893</v>
      </c>
      <c r="C307" s="239"/>
      <c r="D307" s="236"/>
      <c r="E307" s="12"/>
      <c r="F307" s="6"/>
    </row>
    <row r="308" spans="1:6" x14ac:dyDescent="0.25">
      <c r="A308" s="234"/>
      <c r="B308" s="232"/>
      <c r="C308" s="239"/>
      <c r="D308" s="236"/>
      <c r="E308" s="15"/>
      <c r="F308" s="6"/>
    </row>
    <row r="309" spans="1:6" x14ac:dyDescent="0.25">
      <c r="A309" s="234"/>
      <c r="B309" s="232" t="s">
        <v>894</v>
      </c>
      <c r="C309" s="235"/>
      <c r="D309" s="236"/>
      <c r="E309" s="52"/>
      <c r="F309" s="47" t="str">
        <f t="shared" ref="F309:F311" si="21">IF(E309="-","Rate Only",IF(E309="","",ROUND($D309*E309,2)))</f>
        <v/>
      </c>
    </row>
    <row r="310" spans="1:6" x14ac:dyDescent="0.25">
      <c r="A310" s="234"/>
      <c r="B310" s="232" t="s">
        <v>895</v>
      </c>
      <c r="C310" s="239" t="s">
        <v>122</v>
      </c>
      <c r="D310" s="236">
        <v>2</v>
      </c>
      <c r="E310" s="52"/>
      <c r="F310" s="47" t="str">
        <f t="shared" si="21"/>
        <v/>
      </c>
    </row>
    <row r="311" spans="1:6" ht="30.75" customHeight="1" x14ac:dyDescent="0.25">
      <c r="A311" s="234"/>
      <c r="B311" s="234" t="s">
        <v>1109</v>
      </c>
      <c r="C311" s="239" t="s">
        <v>122</v>
      </c>
      <c r="D311" s="236">
        <v>22</v>
      </c>
      <c r="E311" s="52"/>
      <c r="F311" s="47" t="str">
        <f t="shared" si="21"/>
        <v/>
      </c>
    </row>
    <row r="312" spans="1:6" x14ac:dyDescent="0.25">
      <c r="A312" s="253"/>
      <c r="B312" s="253"/>
      <c r="C312" s="254"/>
      <c r="D312" s="236"/>
      <c r="E312" s="15"/>
      <c r="F312" s="6"/>
    </row>
    <row r="313" spans="1:6" x14ac:dyDescent="0.25">
      <c r="A313" s="253" t="s">
        <v>902</v>
      </c>
      <c r="B313" s="253" t="s">
        <v>903</v>
      </c>
      <c r="C313" s="254"/>
      <c r="D313" s="393"/>
      <c r="E313" s="6"/>
      <c r="F313" s="6"/>
    </row>
    <row r="314" spans="1:6" x14ac:dyDescent="0.25">
      <c r="A314" s="253"/>
      <c r="B314" s="253"/>
      <c r="C314" s="254"/>
      <c r="D314" s="393"/>
      <c r="E314" s="52"/>
      <c r="F314" s="47"/>
    </row>
    <row r="315" spans="1:6" ht="38.25" x14ac:dyDescent="0.25">
      <c r="A315" s="253"/>
      <c r="B315" s="253" t="s">
        <v>1225</v>
      </c>
      <c r="C315" s="254" t="s">
        <v>122</v>
      </c>
      <c r="D315" s="236">
        <v>60</v>
      </c>
      <c r="E315" s="52"/>
      <c r="F315" s="47" t="str">
        <f t="shared" ref="F315" si="22">IF(E315="-","Rate Only",IF(E315="","",ROUND($D315*E315,2)))</f>
        <v/>
      </c>
    </row>
    <row r="316" spans="1:6" x14ac:dyDescent="0.25">
      <c r="A316" s="253"/>
      <c r="B316" s="253"/>
      <c r="C316" s="254"/>
      <c r="D316" s="393"/>
      <c r="E316" s="6"/>
      <c r="F316" s="6"/>
    </row>
    <row r="317" spans="1:6" x14ac:dyDescent="0.25">
      <c r="A317" s="230" t="s">
        <v>910</v>
      </c>
      <c r="B317" s="230" t="s">
        <v>1226</v>
      </c>
      <c r="C317" s="288"/>
      <c r="D317" s="229"/>
      <c r="E317" s="6"/>
      <c r="F317" s="6"/>
    </row>
    <row r="318" spans="1:6" x14ac:dyDescent="0.25">
      <c r="A318" s="230"/>
      <c r="B318" s="230"/>
      <c r="C318" s="288"/>
      <c r="D318" s="229"/>
      <c r="E318" s="52"/>
      <c r="F318" s="47"/>
    </row>
    <row r="319" spans="1:6" ht="63.75" x14ac:dyDescent="0.25">
      <c r="A319" s="230"/>
      <c r="B319" s="253" t="s">
        <v>1227</v>
      </c>
      <c r="C319" s="288" t="s">
        <v>122</v>
      </c>
      <c r="D319" s="229">
        <v>60</v>
      </c>
      <c r="E319" s="52"/>
      <c r="F319" s="47" t="str">
        <f t="shared" ref="F319:F320" si="23">IF(E319="-","Rate Only",IF(E319="","",ROUND($D319*E319,2)))</f>
        <v/>
      </c>
    </row>
    <row r="320" spans="1:6" x14ac:dyDescent="0.25">
      <c r="A320" s="253"/>
      <c r="B320" s="253"/>
      <c r="C320" s="254"/>
      <c r="D320" s="236"/>
      <c r="E320" s="52"/>
      <c r="F320" s="47" t="str">
        <f t="shared" si="23"/>
        <v/>
      </c>
    </row>
    <row r="321" spans="1:6" x14ac:dyDescent="0.25">
      <c r="A321" s="340" t="s">
        <v>1075</v>
      </c>
      <c r="B321" s="338" t="s">
        <v>1076</v>
      </c>
      <c r="C321" s="239"/>
      <c r="D321" s="236"/>
      <c r="E321" s="6"/>
      <c r="F321" s="6"/>
    </row>
    <row r="322" spans="1:6" x14ac:dyDescent="0.25">
      <c r="A322" s="253"/>
      <c r="B322" s="253"/>
      <c r="C322" s="254"/>
      <c r="D322" s="236"/>
      <c r="E322" s="6"/>
      <c r="F322" s="6"/>
    </row>
    <row r="323" spans="1:6" ht="25.5" x14ac:dyDescent="0.25">
      <c r="A323" s="253" t="s">
        <v>1077</v>
      </c>
      <c r="B323" s="253" t="s">
        <v>1078</v>
      </c>
      <c r="C323" s="254"/>
      <c r="D323" s="236"/>
      <c r="E323" s="6"/>
      <c r="F323" s="6"/>
    </row>
    <row r="324" spans="1:6" x14ac:dyDescent="0.25">
      <c r="A324" s="253"/>
      <c r="B324" s="253"/>
      <c r="C324" s="254"/>
      <c r="D324" s="236"/>
      <c r="E324" s="6"/>
      <c r="F324" s="6"/>
    </row>
    <row r="325" spans="1:6" ht="25.5" x14ac:dyDescent="0.25">
      <c r="A325" s="253"/>
      <c r="B325" s="253" t="s">
        <v>1079</v>
      </c>
      <c r="C325" s="254" t="s">
        <v>762</v>
      </c>
      <c r="D325" s="236">
        <v>400</v>
      </c>
      <c r="E325" s="52"/>
      <c r="F325" s="47" t="str">
        <f>IF(E325="-","Rate Only",IF(E325="","",ROUND($D325*E325,2)))</f>
        <v/>
      </c>
    </row>
    <row r="326" spans="1:6" x14ac:dyDescent="0.25">
      <c r="A326" s="253"/>
      <c r="B326" s="253"/>
      <c r="C326" s="254"/>
      <c r="D326" s="236"/>
      <c r="E326" s="52"/>
      <c r="F326" s="47" t="str">
        <f t="shared" ref="F326" si="24">IF(E326="-","Rate Only",IF(E326="","",ROUND($D326*E326,2)))</f>
        <v/>
      </c>
    </row>
    <row r="327" spans="1:6" x14ac:dyDescent="0.25">
      <c r="A327" s="234" t="s">
        <v>1293</v>
      </c>
      <c r="B327" s="232" t="s">
        <v>1080</v>
      </c>
      <c r="C327" s="239" t="s">
        <v>762</v>
      </c>
      <c r="D327" s="236">
        <v>400</v>
      </c>
      <c r="E327" s="52"/>
      <c r="F327" s="47" t="str">
        <f>IF(E327="-","Rate Only",IF(E327="","",ROUND($D327*E327,2)))</f>
        <v/>
      </c>
    </row>
    <row r="328" spans="1:6" x14ac:dyDescent="0.25">
      <c r="A328" s="234"/>
      <c r="B328" s="232"/>
      <c r="C328" s="239"/>
      <c r="D328" s="236"/>
      <c r="E328" s="15"/>
      <c r="F328" s="6"/>
    </row>
    <row r="329" spans="1:6" ht="25.5" x14ac:dyDescent="0.25">
      <c r="A329" s="234" t="s">
        <v>1294</v>
      </c>
      <c r="B329" s="232" t="s">
        <v>1094</v>
      </c>
      <c r="C329" s="235"/>
      <c r="D329" s="236"/>
      <c r="E329" s="52"/>
      <c r="F329" s="47" t="str">
        <f>IF(E329="-","Rate Only",IF(E329="","",ROUND($D329*E329,2)))</f>
        <v/>
      </c>
    </row>
    <row r="330" spans="1:6" x14ac:dyDescent="0.25">
      <c r="A330" s="234"/>
      <c r="B330" s="232"/>
      <c r="C330" s="239"/>
      <c r="D330" s="236"/>
      <c r="E330" s="15"/>
      <c r="F330" s="6"/>
    </row>
    <row r="331" spans="1:6" x14ac:dyDescent="0.25">
      <c r="A331" s="234"/>
      <c r="B331" s="234" t="s">
        <v>382</v>
      </c>
      <c r="C331" s="239" t="s">
        <v>763</v>
      </c>
      <c r="D331" s="236">
        <v>30</v>
      </c>
      <c r="E331" s="52"/>
      <c r="F331" s="47" t="str">
        <f>IF(E331="-","Rate Only",IF(E331="","",ROUND($D331*E331,2)))</f>
        <v/>
      </c>
    </row>
    <row r="332" spans="1:6" x14ac:dyDescent="0.25">
      <c r="A332" s="234"/>
      <c r="B332" s="234"/>
      <c r="C332" s="235"/>
      <c r="D332" s="236"/>
      <c r="E332" s="15"/>
      <c r="F332" s="6"/>
    </row>
    <row r="333" spans="1:6" ht="25.5" x14ac:dyDescent="0.25">
      <c r="A333" s="253"/>
      <c r="B333" s="253" t="s">
        <v>1295</v>
      </c>
      <c r="C333" s="254" t="s">
        <v>763</v>
      </c>
      <c r="D333" s="236">
        <v>2</v>
      </c>
      <c r="E333" s="52"/>
      <c r="F333" s="47" t="str">
        <f>IF(E333="-","Rate Only",IF(E333="","",ROUND($D333*E333,2)))</f>
        <v/>
      </c>
    </row>
    <row r="334" spans="1:6" x14ac:dyDescent="0.25">
      <c r="A334" s="74"/>
      <c r="B334" s="33"/>
      <c r="C334" s="76"/>
      <c r="D334" s="76"/>
      <c r="E334" s="59"/>
      <c r="F334" s="59"/>
    </row>
    <row r="335" spans="1:6" x14ac:dyDescent="0.25">
      <c r="A335" s="77"/>
      <c r="B335" s="460" t="s">
        <v>33</v>
      </c>
      <c r="C335" s="461"/>
      <c r="D335" s="461"/>
      <c r="E335" s="462"/>
      <c r="F335" s="48">
        <f>IF(SUM(F300:F333)&gt;0,SUM(F300:F333)," ")</f>
        <v>150000</v>
      </c>
    </row>
    <row r="336" spans="1:6" x14ac:dyDescent="0.25">
      <c r="A336" s="79"/>
      <c r="B336" s="35"/>
      <c r="C336" s="81"/>
      <c r="D336" s="81"/>
      <c r="E336" s="60"/>
      <c r="F336" s="60"/>
    </row>
    <row r="337" spans="1:6" x14ac:dyDescent="0.25">
      <c r="C337" s="85"/>
    </row>
    <row r="338" spans="1:6" x14ac:dyDescent="0.25">
      <c r="A338" s="16"/>
      <c r="B338" s="1"/>
      <c r="C338" s="1"/>
      <c r="D338" s="36"/>
      <c r="E338" s="3"/>
      <c r="F338" s="3"/>
    </row>
    <row r="339" spans="1:6" x14ac:dyDescent="0.25">
      <c r="A339" s="19" t="s">
        <v>0</v>
      </c>
      <c r="B339" s="4" t="s">
        <v>1</v>
      </c>
      <c r="C339" s="11" t="s">
        <v>2</v>
      </c>
      <c r="D339" s="13" t="s">
        <v>3</v>
      </c>
      <c r="E339" s="10" t="s">
        <v>4</v>
      </c>
      <c r="F339" s="10" t="s">
        <v>5</v>
      </c>
    </row>
    <row r="340" spans="1:6" x14ac:dyDescent="0.25">
      <c r="A340" s="18"/>
      <c r="B340" s="7"/>
      <c r="C340" s="7"/>
      <c r="D340" s="37"/>
      <c r="E340" s="9"/>
      <c r="F340" s="9"/>
    </row>
    <row r="341" spans="1:6" x14ac:dyDescent="0.25">
      <c r="A341" s="74"/>
      <c r="B341" s="64"/>
      <c r="C341" s="75"/>
      <c r="D341" s="76"/>
      <c r="E341" s="67"/>
      <c r="F341" s="67"/>
    </row>
    <row r="342" spans="1:6" x14ac:dyDescent="0.25">
      <c r="A342" s="77"/>
      <c r="B342" s="460" t="s">
        <v>34</v>
      </c>
      <c r="C342" s="461"/>
      <c r="D342" s="461"/>
      <c r="E342" s="462"/>
      <c r="F342" s="52">
        <f>F335</f>
        <v>150000</v>
      </c>
    </row>
    <row r="343" spans="1:6" x14ac:dyDescent="0.25">
      <c r="A343" s="79"/>
      <c r="B343" s="70"/>
      <c r="C343" s="80"/>
      <c r="D343" s="81"/>
      <c r="E343" s="73"/>
      <c r="F343" s="73"/>
    </row>
    <row r="344" spans="1:6" x14ac:dyDescent="0.25">
      <c r="A344" s="253"/>
      <c r="B344" s="253"/>
      <c r="C344" s="254"/>
      <c r="D344" s="236"/>
      <c r="E344" s="15"/>
      <c r="F344" s="6"/>
    </row>
    <row r="345" spans="1:6" ht="25.5" x14ac:dyDescent="0.25">
      <c r="A345" s="253" t="s">
        <v>1296</v>
      </c>
      <c r="B345" s="253" t="s">
        <v>1095</v>
      </c>
      <c r="C345" s="254" t="s">
        <v>763</v>
      </c>
      <c r="D345" s="236">
        <v>20</v>
      </c>
      <c r="E345" s="52"/>
      <c r="F345" s="47" t="str">
        <f>IF(E345="-","Rate Only",IF(E345="","",ROUND($D345*E345,2)))</f>
        <v/>
      </c>
    </row>
    <row r="346" spans="1:6" x14ac:dyDescent="0.25">
      <c r="A346" s="253"/>
      <c r="B346" s="253"/>
      <c r="C346" s="254"/>
      <c r="D346" s="236"/>
      <c r="E346" s="6"/>
      <c r="F346" s="6"/>
    </row>
    <row r="347" spans="1:6" ht="25.5" x14ac:dyDescent="0.25">
      <c r="A347" s="253" t="s">
        <v>1297</v>
      </c>
      <c r="B347" s="253" t="s">
        <v>1096</v>
      </c>
      <c r="C347" s="254" t="s">
        <v>763</v>
      </c>
      <c r="D347" s="236">
        <v>15</v>
      </c>
      <c r="E347" s="52"/>
      <c r="F347" s="47" t="str">
        <f>IF(E347="-","Rate Only",IF(E347="","",ROUND($D347*E347,2)))</f>
        <v/>
      </c>
    </row>
    <row r="348" spans="1:6" x14ac:dyDescent="0.25">
      <c r="A348" s="253"/>
      <c r="B348" s="253"/>
      <c r="C348" s="254"/>
      <c r="D348" s="236"/>
      <c r="E348" s="6"/>
      <c r="F348" s="6"/>
    </row>
    <row r="349" spans="1:6" ht="25.5" x14ac:dyDescent="0.25">
      <c r="A349" s="253" t="s">
        <v>1298</v>
      </c>
      <c r="B349" s="253" t="s">
        <v>1097</v>
      </c>
      <c r="C349" s="254" t="s">
        <v>763</v>
      </c>
      <c r="D349" s="236">
        <v>1100</v>
      </c>
      <c r="E349" s="52"/>
      <c r="F349" s="47" t="str">
        <f>IF(E349="-","Rate Only",IF(E349="","",ROUND($D349*E349,2)))</f>
        <v/>
      </c>
    </row>
    <row r="350" spans="1:6" x14ac:dyDescent="0.25">
      <c r="A350" s="253"/>
      <c r="B350" s="253"/>
      <c r="C350" s="254"/>
      <c r="D350" s="236"/>
      <c r="E350" s="6"/>
      <c r="F350" s="6"/>
    </row>
    <row r="351" spans="1:6" ht="63.75" x14ac:dyDescent="0.25">
      <c r="A351" s="253" t="s">
        <v>1299</v>
      </c>
      <c r="B351" s="253" t="s">
        <v>1300</v>
      </c>
      <c r="C351" s="254" t="s">
        <v>763</v>
      </c>
      <c r="D351" s="236">
        <v>1100</v>
      </c>
      <c r="E351" s="52"/>
      <c r="F351" s="47" t="str">
        <f>IF(E351="-","Rate Only",IF(E351="","",ROUND($D351*E351,2)))</f>
        <v/>
      </c>
    </row>
    <row r="352" spans="1:6" x14ac:dyDescent="0.25">
      <c r="A352" s="253"/>
      <c r="B352" s="253"/>
      <c r="C352" s="254"/>
      <c r="D352" s="236"/>
      <c r="E352" s="52"/>
      <c r="F352" s="47" t="str">
        <f t="shared" ref="F352:F353" si="25">IF(E352="-","Rate Only",IF(E352="","",ROUND($D352*E352,2)))</f>
        <v/>
      </c>
    </row>
    <row r="353" spans="1:6" ht="25.5" x14ac:dyDescent="0.25">
      <c r="A353" s="349" t="s">
        <v>544</v>
      </c>
      <c r="B353" s="349" t="s">
        <v>911</v>
      </c>
      <c r="C353" s="254"/>
      <c r="D353" s="236"/>
      <c r="E353" s="52"/>
      <c r="F353" s="47" t="str">
        <f t="shared" si="25"/>
        <v/>
      </c>
    </row>
    <row r="354" spans="1:6" x14ac:dyDescent="0.25">
      <c r="A354" s="234"/>
      <c r="B354" s="234"/>
      <c r="C354" s="239"/>
      <c r="D354" s="236"/>
      <c r="E354" s="6"/>
      <c r="F354" s="6"/>
    </row>
    <row r="355" spans="1:6" ht="25.5" x14ac:dyDescent="0.25">
      <c r="A355" s="253" t="s">
        <v>912</v>
      </c>
      <c r="B355" s="253" t="s">
        <v>913</v>
      </c>
      <c r="C355" s="254"/>
      <c r="D355" s="236"/>
      <c r="E355" s="52"/>
      <c r="F355" s="47" t="str">
        <f t="shared" ref="F355" si="26">IF(E355="-","Rate Only",IF(E355="","",ROUND($D355*E355,2)))</f>
        <v/>
      </c>
    </row>
    <row r="356" spans="1:6" x14ac:dyDescent="0.25">
      <c r="A356" s="253"/>
      <c r="B356" s="253"/>
      <c r="C356" s="254"/>
      <c r="D356" s="236"/>
      <c r="E356" s="6"/>
      <c r="F356" s="6"/>
    </row>
    <row r="357" spans="1:6" ht="25.5" x14ac:dyDescent="0.25">
      <c r="A357" s="253"/>
      <c r="B357" s="253" t="s">
        <v>914</v>
      </c>
      <c r="C357" s="254"/>
      <c r="D357" s="236"/>
      <c r="E357" s="52"/>
      <c r="F357" s="47" t="str">
        <f t="shared" ref="F357" si="27">IF(E357="-","Rate Only",IF(E357="","",ROUND($D357*E357,2)))</f>
        <v/>
      </c>
    </row>
    <row r="358" spans="1:6" ht="12.75" customHeight="1" x14ac:dyDescent="0.25">
      <c r="A358" s="253"/>
      <c r="B358" s="253" t="s">
        <v>915</v>
      </c>
      <c r="C358" s="254" t="s">
        <v>17</v>
      </c>
      <c r="D358" s="263">
        <v>1</v>
      </c>
      <c r="E358" s="52">
        <v>12000</v>
      </c>
      <c r="F358" s="47">
        <f>IF(E358="-","Rate Only",IF(E358="","",ROUND($D358*E358,2)))</f>
        <v>12000</v>
      </c>
    </row>
    <row r="359" spans="1:6" ht="12.75" customHeight="1" x14ac:dyDescent="0.25">
      <c r="A359" s="253"/>
      <c r="B359" s="253" t="s">
        <v>1060</v>
      </c>
      <c r="C359" s="254" t="s">
        <v>17</v>
      </c>
      <c r="D359" s="263">
        <v>1</v>
      </c>
      <c r="E359" s="52">
        <v>12000</v>
      </c>
      <c r="F359" s="47">
        <f>IF(E359="-","Rate Only",IF(E359="","",ROUND($D359*E359,2)))</f>
        <v>12000</v>
      </c>
    </row>
    <row r="360" spans="1:6" ht="12.75" customHeight="1" x14ac:dyDescent="0.25">
      <c r="A360" s="253"/>
      <c r="B360" s="253" t="s">
        <v>1061</v>
      </c>
      <c r="C360" s="254" t="s">
        <v>17</v>
      </c>
      <c r="D360" s="263">
        <v>1</v>
      </c>
      <c r="E360" s="52">
        <v>12000</v>
      </c>
      <c r="F360" s="47">
        <f>IF(E360="-","Rate Only",IF(E360="","",ROUND($D360*E360,2)))</f>
        <v>12000</v>
      </c>
    </row>
    <row r="361" spans="1:6" ht="12.75" customHeight="1" x14ac:dyDescent="0.25">
      <c r="A361" s="253"/>
      <c r="B361" s="253" t="s">
        <v>919</v>
      </c>
      <c r="C361" s="254" t="s">
        <v>17</v>
      </c>
      <c r="D361" s="263">
        <v>1</v>
      </c>
      <c r="E361" s="52">
        <v>12000</v>
      </c>
      <c r="F361" s="47">
        <f>IF(E361="-","Rate Only",IF(E361="","",ROUND($D361*E361,2)))</f>
        <v>12000</v>
      </c>
    </row>
    <row r="362" spans="1:6" x14ac:dyDescent="0.25">
      <c r="A362" s="253"/>
      <c r="B362" s="253"/>
      <c r="C362" s="254"/>
      <c r="D362" s="236"/>
      <c r="E362" s="52"/>
      <c r="F362" s="47" t="str">
        <f t="shared" ref="F362" si="28">IF(E362="-","Rate Only",IF(E362="","",ROUND($D362*E362,2)))</f>
        <v/>
      </c>
    </row>
    <row r="363" spans="1:6" ht="15" customHeight="1" x14ac:dyDescent="0.25">
      <c r="A363" s="253"/>
      <c r="B363" s="234" t="s">
        <v>920</v>
      </c>
      <c r="C363" s="254" t="s">
        <v>17</v>
      </c>
      <c r="D363" s="263">
        <v>1</v>
      </c>
      <c r="E363" s="52">
        <v>12000</v>
      </c>
      <c r="F363" s="47">
        <f>IF(E363="-","Rate Only",IF(E363="","",ROUND($D363*E363,2)))</f>
        <v>12000</v>
      </c>
    </row>
    <row r="364" spans="1:6" x14ac:dyDescent="0.25">
      <c r="A364" s="253"/>
      <c r="B364" s="253"/>
      <c r="C364" s="254"/>
      <c r="D364" s="236"/>
      <c r="E364" s="52"/>
      <c r="F364" s="47"/>
    </row>
    <row r="365" spans="1:6" ht="25.5" x14ac:dyDescent="0.25">
      <c r="A365" s="253" t="s">
        <v>723</v>
      </c>
      <c r="B365" s="407" t="s">
        <v>724</v>
      </c>
      <c r="C365" s="408" t="s">
        <v>119</v>
      </c>
      <c r="D365" s="409">
        <v>1</v>
      </c>
      <c r="E365" s="102">
        <v>50000</v>
      </c>
      <c r="F365" s="47">
        <f>IF(E365="-","Rate Only",IF(E365="","",ROUND($D365*E365,2)))</f>
        <v>50000</v>
      </c>
    </row>
    <row r="366" spans="1:6" x14ac:dyDescent="0.25">
      <c r="A366" s="407"/>
      <c r="B366" s="407"/>
      <c r="C366" s="408"/>
      <c r="D366" s="409"/>
      <c r="E366" s="102"/>
      <c r="F366" s="97"/>
    </row>
    <row r="367" spans="1:6" x14ac:dyDescent="0.25">
      <c r="A367" s="349">
        <v>8400</v>
      </c>
      <c r="B367" s="410" t="s">
        <v>1062</v>
      </c>
      <c r="C367" s="408"/>
      <c r="D367" s="249"/>
      <c r="E367" s="102"/>
      <c r="F367" s="97"/>
    </row>
    <row r="368" spans="1:6" x14ac:dyDescent="0.25">
      <c r="A368" s="255"/>
      <c r="B368" s="256"/>
      <c r="C368" s="408"/>
      <c r="D368" s="249"/>
      <c r="E368" s="102"/>
      <c r="F368" s="97"/>
    </row>
    <row r="369" spans="1:6" x14ac:dyDescent="0.25">
      <c r="A369" s="257">
        <v>84.01</v>
      </c>
      <c r="B369" s="407" t="s">
        <v>1063</v>
      </c>
      <c r="C369" s="408"/>
      <c r="D369" s="249"/>
      <c r="E369" s="102"/>
      <c r="F369" s="97"/>
    </row>
    <row r="370" spans="1:6" x14ac:dyDescent="0.25">
      <c r="A370" s="253"/>
      <c r="B370" s="407"/>
      <c r="C370" s="408"/>
      <c r="D370" s="249"/>
      <c r="E370" s="102"/>
      <c r="F370" s="97"/>
    </row>
    <row r="371" spans="1:6" ht="63.75" x14ac:dyDescent="0.25">
      <c r="A371" s="253"/>
      <c r="B371" s="407" t="s">
        <v>1064</v>
      </c>
      <c r="C371" s="408" t="s">
        <v>762</v>
      </c>
      <c r="D371" s="249">
        <v>400</v>
      </c>
      <c r="E371" s="102"/>
      <c r="F371" s="47" t="str">
        <f>IF(E371="-","Rate Only",IF(E371="","",ROUND($D371*E371,2)))</f>
        <v/>
      </c>
    </row>
    <row r="372" spans="1:6" x14ac:dyDescent="0.25">
      <c r="A372" s="407"/>
      <c r="B372" s="407"/>
      <c r="C372" s="411"/>
      <c r="D372" s="412"/>
      <c r="E372" s="377"/>
      <c r="F372" s="97"/>
    </row>
    <row r="373" spans="1:6" x14ac:dyDescent="0.25">
      <c r="A373" s="74"/>
      <c r="B373" s="33"/>
      <c r="C373" s="76"/>
      <c r="D373" s="76"/>
      <c r="E373" s="59"/>
      <c r="F373" s="59"/>
    </row>
    <row r="374" spans="1:6" x14ac:dyDescent="0.25">
      <c r="A374" s="77"/>
      <c r="B374" s="208" t="s">
        <v>14</v>
      </c>
      <c r="C374" s="209"/>
      <c r="D374" s="209"/>
      <c r="E374" s="327"/>
      <c r="F374" s="48">
        <f>IF(SUM(F338:F372)&gt;0,SUM(F338:F372)," ")</f>
        <v>260000</v>
      </c>
    </row>
    <row r="375" spans="1:6" x14ac:dyDescent="0.25">
      <c r="A375" s="79"/>
      <c r="B375" s="35"/>
      <c r="C375" s="81"/>
      <c r="D375" s="81"/>
      <c r="E375" s="60"/>
      <c r="F375" s="60"/>
    </row>
  </sheetData>
  <mergeCells count="16">
    <mergeCell ref="B294:E294"/>
    <mergeCell ref="B301:E301"/>
    <mergeCell ref="B335:E335"/>
    <mergeCell ref="B342:E342"/>
    <mergeCell ref="B163:E163"/>
    <mergeCell ref="B170:E170"/>
    <mergeCell ref="B210:E210"/>
    <mergeCell ref="B217:E217"/>
    <mergeCell ref="B252:E252"/>
    <mergeCell ref="B259:E259"/>
    <mergeCell ref="B123:E123"/>
    <mergeCell ref="B39:E39"/>
    <mergeCell ref="B46:E46"/>
    <mergeCell ref="B77:E77"/>
    <mergeCell ref="B84:E84"/>
    <mergeCell ref="B116:E116"/>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C11 B2227 N4-13 KM 30.662
</oddHeader>
    <oddFooter>&amp;R&amp;8&amp;Z&amp;F</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369AA-0C88-41C5-8430-6F4FFFC58AC5}">
  <dimension ref="A1:F298"/>
  <sheetViews>
    <sheetView view="pageLayout" topLeftCell="A253" zoomScale="130" zoomScaleNormal="100" zoomScalePageLayoutView="130" workbookViewId="0">
      <selection activeCell="E264" sqref="E264"/>
    </sheetView>
  </sheetViews>
  <sheetFormatPr defaultRowHeight="15" x14ac:dyDescent="0.25"/>
  <cols>
    <col min="1" max="1" width="9.140625" style="20"/>
    <col min="2" max="2" width="33.7109375" style="5" customWidth="1"/>
    <col min="3" max="3" width="8.140625" style="5" customWidth="1"/>
    <col min="4" max="4" width="8.85546875" style="26" customWidth="1"/>
    <col min="5" max="5" width="12.7109375" style="5" bestFit="1" customWidth="1"/>
    <col min="6" max="6" width="13.28515625" style="5" customWidth="1"/>
  </cols>
  <sheetData>
    <row r="1" spans="1:6" x14ac:dyDescent="0.25">
      <c r="A1" s="16"/>
      <c r="B1" s="1"/>
      <c r="C1" s="1"/>
      <c r="D1" s="36"/>
      <c r="E1" s="3"/>
      <c r="F1" s="3"/>
    </row>
    <row r="2" spans="1:6" x14ac:dyDescent="0.25">
      <c r="A2" s="19" t="s">
        <v>0</v>
      </c>
      <c r="B2" s="4" t="s">
        <v>1</v>
      </c>
      <c r="C2" s="11" t="s">
        <v>2</v>
      </c>
      <c r="D2" s="13" t="s">
        <v>3</v>
      </c>
      <c r="E2" s="10" t="s">
        <v>4</v>
      </c>
      <c r="F2" s="10" t="s">
        <v>5</v>
      </c>
    </row>
    <row r="3" spans="1:6" x14ac:dyDescent="0.25">
      <c r="A3" s="18"/>
      <c r="B3" s="7"/>
      <c r="C3" s="7"/>
      <c r="D3" s="37"/>
      <c r="E3" s="9"/>
      <c r="F3" s="9"/>
    </row>
    <row r="4" spans="1:6" ht="26.25" x14ac:dyDescent="0.25">
      <c r="A4" s="384" t="s">
        <v>1228</v>
      </c>
      <c r="B4" s="328" t="s">
        <v>1229</v>
      </c>
      <c r="C4" s="4"/>
      <c r="D4" s="13"/>
      <c r="E4" s="6"/>
      <c r="F4" s="6"/>
    </row>
    <row r="5" spans="1:6" x14ac:dyDescent="0.25">
      <c r="A5" s="19"/>
      <c r="B5" s="4"/>
      <c r="C5" s="4"/>
      <c r="D5" s="13"/>
      <c r="E5" s="6"/>
      <c r="F5" s="6"/>
    </row>
    <row r="6" spans="1:6" x14ac:dyDescent="0.25">
      <c r="A6" s="384" t="s">
        <v>1286</v>
      </c>
      <c r="B6" s="224" t="s">
        <v>784</v>
      </c>
      <c r="C6" s="4"/>
      <c r="D6" s="13"/>
      <c r="E6" s="6"/>
      <c r="F6" s="6"/>
    </row>
    <row r="7" spans="1:6" x14ac:dyDescent="0.25">
      <c r="A7" s="19"/>
      <c r="B7" s="4"/>
      <c r="C7" s="4"/>
      <c r="D7" s="13"/>
      <c r="E7" s="6"/>
      <c r="F7" s="6"/>
    </row>
    <row r="8" spans="1:6" x14ac:dyDescent="0.25">
      <c r="A8" s="19">
        <v>61.02</v>
      </c>
      <c r="B8" s="19" t="s">
        <v>785</v>
      </c>
      <c r="C8" s="4"/>
      <c r="D8" s="13"/>
      <c r="E8" s="43"/>
      <c r="F8" s="47"/>
    </row>
    <row r="9" spans="1:6" ht="39" x14ac:dyDescent="0.25">
      <c r="A9" s="19"/>
      <c r="B9" s="352" t="s">
        <v>786</v>
      </c>
      <c r="C9" s="4"/>
      <c r="D9" s="13"/>
      <c r="E9" s="6"/>
      <c r="F9" s="6"/>
    </row>
    <row r="10" spans="1:6" x14ac:dyDescent="0.25">
      <c r="A10" s="19"/>
      <c r="B10" s="19" t="s">
        <v>787</v>
      </c>
      <c r="C10" s="77" t="s">
        <v>925</v>
      </c>
      <c r="D10" s="225">
        <v>450</v>
      </c>
      <c r="E10" s="52"/>
      <c r="F10" s="47" t="str">
        <f t="shared" ref="F10:F11" si="0">IF(E10="-","Rate Only",IF(E10="","",ROUND($D10*E10,2)))</f>
        <v/>
      </c>
    </row>
    <row r="11" spans="1:6" x14ac:dyDescent="0.25">
      <c r="A11" s="19"/>
      <c r="B11" s="19" t="s">
        <v>788</v>
      </c>
      <c r="C11" s="77" t="s">
        <v>925</v>
      </c>
      <c r="D11" s="225">
        <v>300</v>
      </c>
      <c r="E11" s="52"/>
      <c r="F11" s="47" t="str">
        <f t="shared" si="0"/>
        <v/>
      </c>
    </row>
    <row r="12" spans="1:6" x14ac:dyDescent="0.25">
      <c r="A12" s="19"/>
      <c r="B12" s="4"/>
      <c r="C12" s="4"/>
      <c r="D12" s="13"/>
      <c r="E12" s="6"/>
      <c r="F12" s="6"/>
    </row>
    <row r="13" spans="1:6" ht="38.25" x14ac:dyDescent="0.25">
      <c r="A13" s="226"/>
      <c r="B13" s="227" t="s">
        <v>790</v>
      </c>
      <c r="C13" s="228" t="s">
        <v>925</v>
      </c>
      <c r="D13" s="229">
        <v>20</v>
      </c>
      <c r="E13" s="52"/>
      <c r="F13" s="47" t="str">
        <f t="shared" ref="F13" si="1">IF(E13="-","Rate Only",IF(E13="","",ROUND($D13*E13,2)))</f>
        <v/>
      </c>
    </row>
    <row r="14" spans="1:6" x14ac:dyDescent="0.25">
      <c r="A14" s="226"/>
      <c r="B14" s="227"/>
      <c r="C14" s="228"/>
      <c r="D14" s="229"/>
      <c r="E14" s="6"/>
      <c r="F14" s="6"/>
    </row>
    <row r="15" spans="1:6" ht="51" x14ac:dyDescent="0.25">
      <c r="A15" s="230"/>
      <c r="B15" s="231" t="s">
        <v>791</v>
      </c>
      <c r="C15" s="228" t="s">
        <v>925</v>
      </c>
      <c r="D15" s="229">
        <v>75</v>
      </c>
      <c r="E15" s="52"/>
      <c r="F15" s="47" t="str">
        <f t="shared" ref="F15" si="2">IF(E15="-","Rate Only",IF(E15="","",ROUND($D15*E15,2)))</f>
        <v/>
      </c>
    </row>
    <row r="16" spans="1:6" x14ac:dyDescent="0.25">
      <c r="A16" s="230"/>
      <c r="B16" s="231"/>
      <c r="C16" s="228"/>
      <c r="D16" s="229"/>
      <c r="E16" s="6"/>
      <c r="F16" s="6"/>
    </row>
    <row r="17" spans="1:6" ht="25.5" x14ac:dyDescent="0.25">
      <c r="A17" s="230"/>
      <c r="B17" s="232" t="s">
        <v>792</v>
      </c>
      <c r="C17" s="233" t="s">
        <v>925</v>
      </c>
      <c r="D17" s="229">
        <v>50</v>
      </c>
      <c r="E17" s="52"/>
      <c r="F17" s="47" t="str">
        <f t="shared" ref="F17:F21" si="3">IF(E17="-","Rate Only",IF(E17="","",ROUND($D17*E17,2)))</f>
        <v/>
      </c>
    </row>
    <row r="18" spans="1:6" x14ac:dyDescent="0.25">
      <c r="A18" s="234"/>
      <c r="B18" s="232"/>
      <c r="C18" s="235"/>
      <c r="D18" s="236"/>
      <c r="E18" s="52"/>
      <c r="F18" s="47" t="str">
        <f t="shared" si="3"/>
        <v/>
      </c>
    </row>
    <row r="19" spans="1:6" x14ac:dyDescent="0.25">
      <c r="A19" s="234">
        <v>61.03</v>
      </c>
      <c r="B19" s="232" t="s">
        <v>793</v>
      </c>
      <c r="C19" s="235"/>
      <c r="D19" s="236"/>
      <c r="E19" s="52"/>
      <c r="F19" s="47" t="str">
        <f t="shared" si="3"/>
        <v/>
      </c>
    </row>
    <row r="20" spans="1:6" x14ac:dyDescent="0.25">
      <c r="A20" s="234"/>
      <c r="B20" s="232" t="s">
        <v>794</v>
      </c>
      <c r="C20" s="235" t="s">
        <v>50</v>
      </c>
      <c r="D20" s="236">
        <v>1</v>
      </c>
      <c r="E20" s="52"/>
      <c r="F20" s="47" t="str">
        <f t="shared" si="3"/>
        <v/>
      </c>
    </row>
    <row r="21" spans="1:6" x14ac:dyDescent="0.25">
      <c r="A21" s="234"/>
      <c r="B21" s="232"/>
      <c r="C21" s="235"/>
      <c r="D21" s="236"/>
      <c r="E21" s="52"/>
      <c r="F21" s="47" t="str">
        <f t="shared" si="3"/>
        <v/>
      </c>
    </row>
    <row r="22" spans="1:6" x14ac:dyDescent="0.25">
      <c r="A22" s="234">
        <v>61.04</v>
      </c>
      <c r="B22" s="232" t="s">
        <v>795</v>
      </c>
      <c r="C22" s="235"/>
      <c r="D22" s="236"/>
      <c r="E22" s="6"/>
      <c r="F22" s="6"/>
    </row>
    <row r="23" spans="1:6" x14ac:dyDescent="0.25">
      <c r="A23" s="234"/>
      <c r="B23" s="232" t="s">
        <v>796</v>
      </c>
      <c r="C23" s="235" t="s">
        <v>925</v>
      </c>
      <c r="D23" s="236">
        <v>250</v>
      </c>
      <c r="E23" s="52"/>
      <c r="F23" s="47" t="str">
        <f t="shared" ref="F23:F28" si="4">IF(E23="-","Rate Only",IF(E23="","",ROUND($D23*E23,2)))</f>
        <v/>
      </c>
    </row>
    <row r="24" spans="1:6" x14ac:dyDescent="0.25">
      <c r="A24" s="19"/>
      <c r="B24" s="4" t="s">
        <v>797</v>
      </c>
      <c r="C24" s="4" t="s">
        <v>925</v>
      </c>
      <c r="D24" s="13">
        <v>200</v>
      </c>
      <c r="E24" s="52"/>
      <c r="F24" s="47" t="str">
        <f t="shared" si="4"/>
        <v/>
      </c>
    </row>
    <row r="25" spans="1:6" x14ac:dyDescent="0.25">
      <c r="A25" s="234"/>
      <c r="B25" s="232"/>
      <c r="C25" s="235"/>
      <c r="D25" s="236"/>
      <c r="E25" s="6"/>
      <c r="F25" s="47" t="str">
        <f t="shared" si="4"/>
        <v/>
      </c>
    </row>
    <row r="26" spans="1:6" ht="25.5" x14ac:dyDescent="0.25">
      <c r="A26" s="234" t="s">
        <v>798</v>
      </c>
      <c r="B26" s="232" t="s">
        <v>800</v>
      </c>
      <c r="C26" s="235" t="s">
        <v>925</v>
      </c>
      <c r="D26" s="236">
        <v>1550</v>
      </c>
      <c r="E26" s="52"/>
      <c r="F26" s="47" t="str">
        <f t="shared" si="4"/>
        <v/>
      </c>
    </row>
    <row r="27" spans="1:6" x14ac:dyDescent="0.25">
      <c r="A27" s="234"/>
      <c r="B27" s="232"/>
      <c r="C27" s="235"/>
      <c r="D27" s="236"/>
      <c r="E27" s="52"/>
      <c r="F27" s="47" t="str">
        <f t="shared" si="4"/>
        <v/>
      </c>
    </row>
    <row r="28" spans="1:6" ht="41.25" customHeight="1" x14ac:dyDescent="0.25">
      <c r="A28" s="234">
        <v>61.06</v>
      </c>
      <c r="B28" s="232" t="s">
        <v>799</v>
      </c>
      <c r="C28" s="235" t="s">
        <v>928</v>
      </c>
      <c r="D28" s="236">
        <v>7800</v>
      </c>
      <c r="E28" s="52"/>
      <c r="F28" s="47" t="str">
        <f t="shared" si="4"/>
        <v/>
      </c>
    </row>
    <row r="29" spans="1:6" x14ac:dyDescent="0.25">
      <c r="A29" s="234"/>
      <c r="B29" s="232"/>
      <c r="C29" s="235"/>
      <c r="D29" s="236"/>
      <c r="E29" s="6"/>
      <c r="F29" s="6"/>
    </row>
    <row r="30" spans="1:6" x14ac:dyDescent="0.25">
      <c r="A30" s="234">
        <v>61.08</v>
      </c>
      <c r="B30" s="232" t="s">
        <v>804</v>
      </c>
      <c r="C30" s="235"/>
      <c r="D30" s="236"/>
      <c r="E30" s="6"/>
      <c r="F30" s="6"/>
    </row>
    <row r="31" spans="1:6" x14ac:dyDescent="0.25">
      <c r="A31" s="234"/>
      <c r="B31" s="232"/>
      <c r="C31" s="235"/>
      <c r="D31" s="236"/>
      <c r="E31" s="6"/>
      <c r="F31" s="6"/>
    </row>
    <row r="32" spans="1:6" x14ac:dyDescent="0.25">
      <c r="A32" s="234"/>
      <c r="B32" s="232" t="s">
        <v>1197</v>
      </c>
      <c r="C32" s="235" t="s">
        <v>925</v>
      </c>
      <c r="D32" s="236">
        <v>400</v>
      </c>
      <c r="E32" s="52"/>
      <c r="F32" s="47" t="str">
        <f t="shared" ref="F32:F34" si="5">IF(E32="-","Rate Only",IF(E32="","",ROUND($D32*E32,2)))</f>
        <v/>
      </c>
    </row>
    <row r="33" spans="1:6" x14ac:dyDescent="0.25">
      <c r="A33" s="234"/>
      <c r="B33" s="232"/>
      <c r="C33" s="235"/>
      <c r="D33" s="236"/>
      <c r="E33" s="52"/>
      <c r="F33" s="47" t="str">
        <f t="shared" si="5"/>
        <v/>
      </c>
    </row>
    <row r="34" spans="1:6" x14ac:dyDescent="0.25">
      <c r="A34" s="234"/>
      <c r="B34" s="232" t="s">
        <v>805</v>
      </c>
      <c r="C34" s="235" t="s">
        <v>925</v>
      </c>
      <c r="D34" s="236">
        <v>25</v>
      </c>
      <c r="E34" s="52"/>
      <c r="F34" s="47" t="str">
        <f t="shared" si="5"/>
        <v/>
      </c>
    </row>
    <row r="35" spans="1:6" x14ac:dyDescent="0.25">
      <c r="A35" s="234"/>
      <c r="B35" s="232"/>
      <c r="C35" s="235"/>
      <c r="D35" s="236"/>
      <c r="E35" s="6"/>
      <c r="F35" s="6"/>
    </row>
    <row r="36" spans="1:6" x14ac:dyDescent="0.25">
      <c r="A36" s="19"/>
      <c r="B36" s="4" t="s">
        <v>806</v>
      </c>
      <c r="C36" s="4" t="s">
        <v>925</v>
      </c>
      <c r="D36" s="13">
        <v>10</v>
      </c>
      <c r="E36" s="52"/>
      <c r="F36" s="47" t="str">
        <f t="shared" ref="F36" si="6">IF(E36="-","Rate Only",IF(E36="","",ROUND($D36*E36,2)))</f>
        <v/>
      </c>
    </row>
    <row r="37" spans="1:6" x14ac:dyDescent="0.25">
      <c r="A37" s="74"/>
      <c r="B37" s="33"/>
      <c r="C37" s="76"/>
      <c r="D37" s="76"/>
      <c r="E37" s="59"/>
      <c r="F37" s="59"/>
    </row>
    <row r="38" spans="1:6" x14ac:dyDescent="0.25">
      <c r="A38" s="77"/>
      <c r="B38" s="460" t="s">
        <v>33</v>
      </c>
      <c r="C38" s="461"/>
      <c r="D38" s="461"/>
      <c r="E38" s="462"/>
      <c r="F38" s="48" t="str">
        <f>IF(SUM(F8:F36)&gt;0,SUM(F8:F36)," ")</f>
        <v xml:space="preserve"> </v>
      </c>
    </row>
    <row r="39" spans="1:6" x14ac:dyDescent="0.25">
      <c r="A39" s="79"/>
      <c r="B39" s="35"/>
      <c r="C39" s="81"/>
      <c r="D39" s="81"/>
      <c r="E39" s="60"/>
      <c r="F39" s="60"/>
    </row>
    <row r="40" spans="1:6" x14ac:dyDescent="0.25">
      <c r="C40" s="85"/>
    </row>
    <row r="41" spans="1:6" x14ac:dyDescent="0.25">
      <c r="A41" s="16"/>
      <c r="B41" s="1"/>
      <c r="C41" s="1"/>
      <c r="D41" s="36"/>
      <c r="E41" s="3"/>
      <c r="F41" s="3"/>
    </row>
    <row r="42" spans="1:6" x14ac:dyDescent="0.25">
      <c r="A42" s="19" t="s">
        <v>0</v>
      </c>
      <c r="B42" s="4" t="s">
        <v>1</v>
      </c>
      <c r="C42" s="11" t="s">
        <v>2</v>
      </c>
      <c r="D42" s="13" t="s">
        <v>3</v>
      </c>
      <c r="E42" s="10" t="s">
        <v>4</v>
      </c>
      <c r="F42" s="10" t="s">
        <v>5</v>
      </c>
    </row>
    <row r="43" spans="1:6" x14ac:dyDescent="0.25">
      <c r="A43" s="18"/>
      <c r="B43" s="7"/>
      <c r="C43" s="7"/>
      <c r="D43" s="37"/>
      <c r="E43" s="9"/>
      <c r="F43" s="9"/>
    </row>
    <row r="44" spans="1:6" x14ac:dyDescent="0.25">
      <c r="A44" s="74"/>
      <c r="B44" s="64"/>
      <c r="C44" s="75"/>
      <c r="D44" s="76"/>
      <c r="E44" s="67"/>
      <c r="F44" s="67"/>
    </row>
    <row r="45" spans="1:6" x14ac:dyDescent="0.25">
      <c r="A45" s="77"/>
      <c r="B45" s="460" t="s">
        <v>34</v>
      </c>
      <c r="C45" s="461"/>
      <c r="D45" s="461"/>
      <c r="E45" s="462"/>
      <c r="F45" s="52" t="str">
        <f>F38</f>
        <v xml:space="preserve"> </v>
      </c>
    </row>
    <row r="46" spans="1:6" x14ac:dyDescent="0.25">
      <c r="A46" s="79"/>
      <c r="B46" s="70"/>
      <c r="C46" s="80"/>
      <c r="D46" s="81"/>
      <c r="E46" s="73"/>
      <c r="F46" s="73"/>
    </row>
    <row r="47" spans="1:6" ht="38.25" x14ac:dyDescent="0.25">
      <c r="A47" s="232">
        <v>61.15</v>
      </c>
      <c r="B47" s="232" t="s">
        <v>1019</v>
      </c>
      <c r="C47" s="235" t="s">
        <v>102</v>
      </c>
      <c r="D47" s="236">
        <v>1</v>
      </c>
      <c r="E47" s="52"/>
      <c r="F47" s="47" t="str">
        <f t="shared" ref="F47" si="7">IF(E47="-","Rate Only",IF(E47="","",ROUND($D47*E47,2)))</f>
        <v/>
      </c>
    </row>
    <row r="48" spans="1:6" x14ac:dyDescent="0.25">
      <c r="A48" s="232"/>
      <c r="B48" s="232"/>
      <c r="C48" s="235"/>
      <c r="D48" s="236"/>
      <c r="E48" s="6"/>
      <c r="F48" s="6"/>
    </row>
    <row r="49" spans="1:6" ht="25.5" x14ac:dyDescent="0.25">
      <c r="A49" s="232">
        <v>61.16</v>
      </c>
      <c r="B49" s="232" t="s">
        <v>1020</v>
      </c>
      <c r="C49" s="235" t="s">
        <v>15</v>
      </c>
      <c r="D49" s="236">
        <v>4</v>
      </c>
      <c r="E49" s="52"/>
      <c r="F49" s="47" t="str">
        <f t="shared" ref="F49" si="8">IF(E49="-","Rate Only",IF(E49="","",ROUND($D49*E49,2)))</f>
        <v/>
      </c>
    </row>
    <row r="50" spans="1:6" x14ac:dyDescent="0.25">
      <c r="A50" s="232"/>
      <c r="B50" s="232"/>
      <c r="C50" s="235"/>
      <c r="D50" s="236"/>
      <c r="E50" s="6"/>
      <c r="F50" s="6"/>
    </row>
    <row r="51" spans="1:6" ht="63.75" x14ac:dyDescent="0.25">
      <c r="A51" s="392">
        <v>61.18</v>
      </c>
      <c r="B51" s="392" t="s">
        <v>1316</v>
      </c>
      <c r="C51" s="160"/>
      <c r="D51" s="236"/>
      <c r="E51" s="6"/>
      <c r="F51" s="6"/>
    </row>
    <row r="52" spans="1:6" x14ac:dyDescent="0.25">
      <c r="A52" s="392"/>
      <c r="B52" s="392"/>
      <c r="C52" s="160"/>
      <c r="D52" s="400"/>
      <c r="E52" s="6"/>
      <c r="F52" s="6"/>
    </row>
    <row r="53" spans="1:6" x14ac:dyDescent="0.25">
      <c r="A53" s="395"/>
      <c r="B53" s="392" t="s">
        <v>1216</v>
      </c>
      <c r="C53" s="135" t="s">
        <v>122</v>
      </c>
      <c r="D53" s="400">
        <v>35</v>
      </c>
      <c r="E53" s="52"/>
      <c r="F53" s="47" t="str">
        <f t="shared" ref="F53:F55" si="9">IF(E53="-","Rate Only",IF(E53="","",ROUND($D53*E53,2)))</f>
        <v/>
      </c>
    </row>
    <row r="54" spans="1:6" x14ac:dyDescent="0.25">
      <c r="A54" s="232"/>
      <c r="B54" s="232"/>
      <c r="C54" s="235"/>
      <c r="D54" s="236"/>
      <c r="E54" s="52"/>
      <c r="F54" s="47" t="str">
        <f t="shared" si="9"/>
        <v/>
      </c>
    </row>
    <row r="55" spans="1:6" ht="51" x14ac:dyDescent="0.25">
      <c r="A55" s="395">
        <v>61.23</v>
      </c>
      <c r="B55" s="392" t="s">
        <v>1317</v>
      </c>
      <c r="C55" s="264" t="s">
        <v>916</v>
      </c>
      <c r="D55" s="400">
        <v>1</v>
      </c>
      <c r="E55" s="52">
        <v>150000</v>
      </c>
      <c r="F55" s="47">
        <f t="shared" si="9"/>
        <v>150000</v>
      </c>
    </row>
    <row r="56" spans="1:6" x14ac:dyDescent="0.25">
      <c r="A56" s="232"/>
      <c r="B56" s="232"/>
      <c r="C56" s="235"/>
      <c r="D56" s="236"/>
      <c r="E56" s="6"/>
      <c r="F56" s="6"/>
    </row>
    <row r="57" spans="1:6" ht="25.5" x14ac:dyDescent="0.25">
      <c r="A57" s="395">
        <v>61.26</v>
      </c>
      <c r="B57" s="392" t="s">
        <v>1217</v>
      </c>
      <c r="C57" s="264" t="s">
        <v>699</v>
      </c>
      <c r="D57" s="400">
        <v>4</v>
      </c>
      <c r="E57" s="52"/>
      <c r="F57" s="47" t="str">
        <f t="shared" ref="F57:F58" si="10">IF(E57="-","Rate Only",IF(E57="","",ROUND($D57*E57,2)))</f>
        <v/>
      </c>
    </row>
    <row r="58" spans="1:6" x14ac:dyDescent="0.25">
      <c r="A58" s="234"/>
      <c r="B58" s="232"/>
      <c r="C58" s="235"/>
      <c r="D58" s="236"/>
      <c r="E58" s="52"/>
      <c r="F58" s="47" t="str">
        <f t="shared" si="10"/>
        <v/>
      </c>
    </row>
    <row r="59" spans="1:6" x14ac:dyDescent="0.25">
      <c r="A59" s="234">
        <v>61.3</v>
      </c>
      <c r="B59" s="232" t="s">
        <v>1021</v>
      </c>
      <c r="C59" s="235"/>
      <c r="D59" s="236"/>
      <c r="E59" s="6"/>
      <c r="F59" s="6"/>
    </row>
    <row r="60" spans="1:6" x14ac:dyDescent="0.25">
      <c r="A60" s="232"/>
      <c r="B60" s="232"/>
      <c r="C60" s="235"/>
      <c r="D60" s="236"/>
      <c r="E60" s="6"/>
      <c r="F60" s="6"/>
    </row>
    <row r="61" spans="1:6" x14ac:dyDescent="0.25">
      <c r="A61" s="232"/>
      <c r="B61" s="232" t="s">
        <v>1022</v>
      </c>
      <c r="C61" s="235" t="s">
        <v>173</v>
      </c>
      <c r="D61" s="236">
        <v>0.5</v>
      </c>
      <c r="E61" s="102"/>
      <c r="F61" s="47" t="str">
        <f t="shared" ref="F61:F63" si="11">IF(E61="-","Rate Only",IF(E61="","",ROUND($D61*E61,2)))</f>
        <v/>
      </c>
    </row>
    <row r="62" spans="1:6" x14ac:dyDescent="0.25">
      <c r="A62" s="232"/>
      <c r="B62" s="232"/>
      <c r="C62" s="235"/>
      <c r="D62" s="236"/>
      <c r="E62" s="52"/>
      <c r="F62" s="47" t="str">
        <f t="shared" si="11"/>
        <v/>
      </c>
    </row>
    <row r="63" spans="1:6" x14ac:dyDescent="0.25">
      <c r="A63" s="232"/>
      <c r="B63" s="232" t="s">
        <v>1023</v>
      </c>
      <c r="C63" s="235" t="s">
        <v>173</v>
      </c>
      <c r="D63" s="236">
        <v>2.5</v>
      </c>
      <c r="E63" s="102"/>
      <c r="F63" s="47" t="str">
        <f t="shared" si="11"/>
        <v/>
      </c>
    </row>
    <row r="64" spans="1:6" x14ac:dyDescent="0.25">
      <c r="A64" s="232"/>
      <c r="B64" s="232"/>
      <c r="C64" s="235"/>
      <c r="D64" s="236"/>
      <c r="E64" s="6"/>
      <c r="F64" s="6"/>
    </row>
    <row r="65" spans="1:6" ht="38.25" x14ac:dyDescent="0.25">
      <c r="A65" s="232">
        <v>61.31</v>
      </c>
      <c r="B65" s="232" t="s">
        <v>1024</v>
      </c>
      <c r="C65" s="235" t="s">
        <v>925</v>
      </c>
      <c r="D65" s="236">
        <v>15</v>
      </c>
      <c r="E65" s="102"/>
      <c r="F65" s="47" t="str">
        <f t="shared" ref="F65:F67" si="12">IF(E65="-","Rate Only",IF(E65="","",ROUND($D65*E65,2)))</f>
        <v/>
      </c>
    </row>
    <row r="66" spans="1:6" x14ac:dyDescent="0.25">
      <c r="A66" s="232"/>
      <c r="B66" s="232"/>
      <c r="C66" s="235"/>
      <c r="D66" s="236"/>
      <c r="E66" s="52"/>
      <c r="F66" s="47" t="str">
        <f t="shared" si="12"/>
        <v/>
      </c>
    </row>
    <row r="67" spans="1:6" ht="25.5" x14ac:dyDescent="0.25">
      <c r="A67" s="232">
        <v>61.32</v>
      </c>
      <c r="B67" s="232" t="s">
        <v>1025</v>
      </c>
      <c r="C67" s="235" t="s">
        <v>925</v>
      </c>
      <c r="D67" s="236">
        <v>5</v>
      </c>
      <c r="E67" s="102"/>
      <c r="F67" s="47" t="str">
        <f t="shared" si="12"/>
        <v/>
      </c>
    </row>
    <row r="68" spans="1:6" x14ac:dyDescent="0.25">
      <c r="A68" s="232"/>
      <c r="B68" s="232"/>
      <c r="C68" s="235"/>
      <c r="D68" s="236"/>
      <c r="E68" s="6"/>
      <c r="F68" s="6"/>
    </row>
    <row r="69" spans="1:6" x14ac:dyDescent="0.25">
      <c r="A69" s="232">
        <v>61.34</v>
      </c>
      <c r="B69" s="232" t="s">
        <v>1026</v>
      </c>
      <c r="C69" s="235" t="s">
        <v>15</v>
      </c>
      <c r="D69" s="236">
        <v>4</v>
      </c>
      <c r="E69" s="102"/>
      <c r="F69" s="47" t="str">
        <f t="shared" ref="F69:F71" si="13">IF(E69="-","Rate Only",IF(E69="","",ROUND($D69*E69,2)))</f>
        <v/>
      </c>
    </row>
    <row r="70" spans="1:6" x14ac:dyDescent="0.25">
      <c r="A70" s="232"/>
      <c r="B70" s="232"/>
      <c r="C70" s="235"/>
      <c r="D70" s="236"/>
      <c r="E70" s="52"/>
      <c r="F70" s="47" t="str">
        <f t="shared" si="13"/>
        <v/>
      </c>
    </row>
    <row r="71" spans="1:6" ht="25.5" x14ac:dyDescent="0.25">
      <c r="A71" s="234">
        <v>61.35</v>
      </c>
      <c r="B71" s="232" t="s">
        <v>1027</v>
      </c>
      <c r="C71" s="235" t="s">
        <v>50</v>
      </c>
      <c r="D71" s="236">
        <v>1</v>
      </c>
      <c r="E71" s="102"/>
      <c r="F71" s="47" t="str">
        <f t="shared" si="13"/>
        <v/>
      </c>
    </row>
    <row r="72" spans="1:6" x14ac:dyDescent="0.25">
      <c r="A72" s="237"/>
      <c r="B72" s="238"/>
      <c r="C72" s="235"/>
      <c r="D72" s="236"/>
      <c r="E72" s="6"/>
      <c r="F72" s="6"/>
    </row>
    <row r="73" spans="1:6" x14ac:dyDescent="0.25">
      <c r="A73" s="234">
        <v>61.4</v>
      </c>
      <c r="B73" s="231" t="s">
        <v>1028</v>
      </c>
      <c r="C73" s="235" t="s">
        <v>212</v>
      </c>
      <c r="D73" s="236">
        <v>8</v>
      </c>
      <c r="E73" s="102"/>
      <c r="F73" s="47" t="str">
        <f t="shared" ref="F73" si="14">IF(E73="-","Rate Only",IF(E73="","",ROUND($D73*E73,2)))</f>
        <v/>
      </c>
    </row>
    <row r="74" spans="1:6" x14ac:dyDescent="0.25">
      <c r="A74" s="19"/>
      <c r="B74" s="4"/>
      <c r="C74" s="4"/>
      <c r="D74" s="13"/>
      <c r="E74" s="6"/>
      <c r="F74" s="6"/>
    </row>
    <row r="75" spans="1:6" x14ac:dyDescent="0.25">
      <c r="A75" s="74"/>
      <c r="B75" s="33"/>
      <c r="C75" s="76"/>
      <c r="D75" s="76"/>
      <c r="E75" s="59"/>
      <c r="F75" s="59"/>
    </row>
    <row r="76" spans="1:6" x14ac:dyDescent="0.25">
      <c r="A76" s="77"/>
      <c r="B76" s="460" t="s">
        <v>33</v>
      </c>
      <c r="C76" s="461"/>
      <c r="D76" s="461"/>
      <c r="E76" s="462"/>
      <c r="F76" s="48">
        <f>IF(SUM(F44:F74)&gt;0,SUM(F44:F74)," ")</f>
        <v>150000</v>
      </c>
    </row>
    <row r="77" spans="1:6" x14ac:dyDescent="0.25">
      <c r="A77" s="79"/>
      <c r="B77" s="35"/>
      <c r="C77" s="81"/>
      <c r="D77" s="81"/>
      <c r="E77" s="60"/>
      <c r="F77" s="60"/>
    </row>
    <row r="78" spans="1:6" x14ac:dyDescent="0.25">
      <c r="C78" s="85"/>
    </row>
    <row r="79" spans="1:6" x14ac:dyDescent="0.25">
      <c r="A79" s="16"/>
      <c r="B79" s="1"/>
      <c r="C79" s="1"/>
      <c r="D79" s="36"/>
      <c r="E79" s="3"/>
      <c r="F79" s="3"/>
    </row>
    <row r="80" spans="1:6" x14ac:dyDescent="0.25">
      <c r="A80" s="19" t="s">
        <v>0</v>
      </c>
      <c r="B80" s="4" t="s">
        <v>1</v>
      </c>
      <c r="C80" s="11" t="s">
        <v>2</v>
      </c>
      <c r="D80" s="13" t="s">
        <v>3</v>
      </c>
      <c r="E80" s="10" t="s">
        <v>4</v>
      </c>
      <c r="F80" s="10" t="s">
        <v>5</v>
      </c>
    </row>
    <row r="81" spans="1:6" x14ac:dyDescent="0.25">
      <c r="A81" s="18"/>
      <c r="B81" s="7"/>
      <c r="C81" s="7"/>
      <c r="D81" s="37"/>
      <c r="E81" s="9"/>
      <c r="F81" s="9"/>
    </row>
    <row r="82" spans="1:6" x14ac:dyDescent="0.25">
      <c r="A82" s="74"/>
      <c r="B82" s="64"/>
      <c r="C82" s="75"/>
      <c r="D82" s="76"/>
      <c r="E82" s="67"/>
      <c r="F82" s="67"/>
    </row>
    <row r="83" spans="1:6" x14ac:dyDescent="0.25">
      <c r="A83" s="77"/>
      <c r="B83" s="460" t="s">
        <v>34</v>
      </c>
      <c r="C83" s="461"/>
      <c r="D83" s="461"/>
      <c r="E83" s="462"/>
      <c r="F83" s="52">
        <f>F76</f>
        <v>150000</v>
      </c>
    </row>
    <row r="84" spans="1:6" x14ac:dyDescent="0.25">
      <c r="A84" s="79"/>
      <c r="B84" s="70"/>
      <c r="C84" s="80"/>
      <c r="D84" s="81"/>
      <c r="E84" s="73"/>
      <c r="F84" s="73"/>
    </row>
    <row r="85" spans="1:6" ht="25.5" x14ac:dyDescent="0.25">
      <c r="A85" s="243" t="s">
        <v>1029</v>
      </c>
      <c r="B85" s="211" t="s">
        <v>1318</v>
      </c>
      <c r="C85" s="148"/>
      <c r="D85" s="247"/>
      <c r="E85" s="12"/>
      <c r="F85" s="6"/>
    </row>
    <row r="86" spans="1:6" x14ac:dyDescent="0.25">
      <c r="A86" s="243"/>
      <c r="B86" s="211"/>
      <c r="C86" s="150"/>
      <c r="D86" s="248"/>
      <c r="E86" s="15"/>
      <c r="F86" s="6"/>
    </row>
    <row r="87" spans="1:6" ht="63.75" x14ac:dyDescent="0.25">
      <c r="A87" s="243"/>
      <c r="B87" s="211" t="s">
        <v>1030</v>
      </c>
      <c r="C87" s="150" t="s">
        <v>122</v>
      </c>
      <c r="D87" s="248">
        <v>150</v>
      </c>
      <c r="E87" s="102"/>
      <c r="F87" s="47" t="str">
        <f t="shared" ref="F87" si="15">IF(E87="-","Rate Only",IF(E87="","",ROUND($D87*E87,2)))</f>
        <v/>
      </c>
    </row>
    <row r="88" spans="1:6" x14ac:dyDescent="0.25">
      <c r="A88" s="243"/>
      <c r="B88" s="211"/>
      <c r="C88" s="150"/>
      <c r="D88" s="248"/>
      <c r="E88" s="15"/>
      <c r="F88" s="6"/>
    </row>
    <row r="89" spans="1:6" ht="38.25" x14ac:dyDescent="0.25">
      <c r="A89" s="243"/>
      <c r="B89" s="211" t="s">
        <v>1031</v>
      </c>
      <c r="C89" s="150" t="s">
        <v>15</v>
      </c>
      <c r="D89" s="248">
        <v>4</v>
      </c>
      <c r="E89" s="102"/>
      <c r="F89" s="47" t="str">
        <f t="shared" ref="F89:F92" si="16">IF(E89="-","Rate Only",IF(E89="","",ROUND($D89*E89,2)))</f>
        <v/>
      </c>
    </row>
    <row r="90" spans="1:6" x14ac:dyDescent="0.25">
      <c r="A90" s="244"/>
      <c r="B90" s="244"/>
      <c r="C90" s="245"/>
      <c r="D90" s="249"/>
      <c r="E90" s="102"/>
      <c r="F90" s="47" t="str">
        <f t="shared" si="16"/>
        <v/>
      </c>
    </row>
    <row r="91" spans="1:6" ht="38.25" x14ac:dyDescent="0.25">
      <c r="A91" s="244"/>
      <c r="B91" s="211" t="s">
        <v>1032</v>
      </c>
      <c r="C91" s="150" t="s">
        <v>122</v>
      </c>
      <c r="D91" s="248">
        <v>150</v>
      </c>
      <c r="E91" s="102"/>
      <c r="F91" s="47" t="str">
        <f t="shared" si="16"/>
        <v/>
      </c>
    </row>
    <row r="92" spans="1:6" x14ac:dyDescent="0.25">
      <c r="A92" s="244"/>
      <c r="B92" s="211"/>
      <c r="C92" s="150"/>
      <c r="D92" s="248"/>
      <c r="E92" s="102"/>
      <c r="F92" s="47" t="str">
        <f t="shared" si="16"/>
        <v/>
      </c>
    </row>
    <row r="93" spans="1:6" ht="25.5" x14ac:dyDescent="0.25">
      <c r="A93" s="211" t="s">
        <v>820</v>
      </c>
      <c r="B93" s="211" t="s">
        <v>821</v>
      </c>
      <c r="C93" s="211"/>
      <c r="D93" s="211"/>
      <c r="E93" s="102"/>
      <c r="F93" s="47"/>
    </row>
    <row r="94" spans="1:6" x14ac:dyDescent="0.25">
      <c r="A94" s="211"/>
      <c r="B94" s="211"/>
      <c r="C94" s="211"/>
      <c r="D94" s="211"/>
      <c r="E94" s="15"/>
      <c r="F94" s="6"/>
    </row>
    <row r="95" spans="1:6" x14ac:dyDescent="0.25">
      <c r="A95" s="211"/>
      <c r="B95" s="211" t="s">
        <v>1230</v>
      </c>
      <c r="C95" s="211"/>
      <c r="D95" s="248"/>
      <c r="E95" s="102"/>
      <c r="F95" s="47"/>
    </row>
    <row r="96" spans="1:6" x14ac:dyDescent="0.25">
      <c r="A96" s="211"/>
      <c r="B96" s="211" t="s">
        <v>823</v>
      </c>
      <c r="C96" s="361" t="s">
        <v>50</v>
      </c>
      <c r="D96" s="248">
        <v>1</v>
      </c>
      <c r="E96" s="102"/>
      <c r="F96" s="47" t="str">
        <f t="shared" ref="F96" si="17">IF(E96="-","Rate Only",IF(E96="","",ROUND($D96*E96,2)))</f>
        <v/>
      </c>
    </row>
    <row r="97" spans="1:6" x14ac:dyDescent="0.25">
      <c r="A97" s="211"/>
      <c r="B97" s="211"/>
      <c r="C97" s="361"/>
      <c r="D97" s="248"/>
      <c r="E97" s="102"/>
      <c r="F97" s="47"/>
    </row>
    <row r="98" spans="1:6" x14ac:dyDescent="0.25">
      <c r="A98" s="211"/>
      <c r="B98" s="211" t="s">
        <v>1231</v>
      </c>
      <c r="C98" s="361"/>
      <c r="D98" s="248"/>
      <c r="E98" s="102"/>
      <c r="F98" s="47"/>
    </row>
    <row r="99" spans="1:6" x14ac:dyDescent="0.25">
      <c r="A99" s="211"/>
      <c r="B99" s="211" t="s">
        <v>823</v>
      </c>
      <c r="C99" s="361" t="s">
        <v>50</v>
      </c>
      <c r="D99" s="248">
        <v>1</v>
      </c>
      <c r="E99" s="102"/>
      <c r="F99" s="47" t="str">
        <f t="shared" ref="F99" si="18">IF(E99="-","Rate Only",IF(E99="","",ROUND($D99*E99,2)))</f>
        <v/>
      </c>
    </row>
    <row r="100" spans="1:6" x14ac:dyDescent="0.25">
      <c r="A100" s="211"/>
      <c r="B100" s="211"/>
      <c r="C100" s="361"/>
      <c r="D100" s="248"/>
      <c r="E100" s="15"/>
      <c r="F100" s="6"/>
    </row>
    <row r="101" spans="1:6" ht="25.5" x14ac:dyDescent="0.25">
      <c r="A101" s="338" t="s">
        <v>1287</v>
      </c>
      <c r="B101" s="338" t="s">
        <v>826</v>
      </c>
      <c r="C101" s="239"/>
      <c r="D101" s="236"/>
      <c r="E101" s="12"/>
      <c r="F101" s="6"/>
    </row>
    <row r="102" spans="1:6" x14ac:dyDescent="0.25">
      <c r="A102" s="232"/>
      <c r="B102" s="232"/>
      <c r="C102" s="239"/>
      <c r="D102" s="236"/>
      <c r="E102" s="15"/>
      <c r="F102" s="6"/>
    </row>
    <row r="103" spans="1:6" x14ac:dyDescent="0.25">
      <c r="A103" s="232">
        <v>62.02</v>
      </c>
      <c r="B103" s="232" t="s">
        <v>827</v>
      </c>
      <c r="C103" s="239"/>
      <c r="D103" s="236"/>
      <c r="E103" s="52"/>
      <c r="F103" s="47" t="str">
        <f t="shared" ref="F103:F104" si="19">IF(E103="-","Rate Only",IF(E103="","",ROUND($D103*E103,2)))</f>
        <v/>
      </c>
    </row>
    <row r="104" spans="1:6" x14ac:dyDescent="0.25">
      <c r="A104" s="232"/>
      <c r="B104" s="232"/>
      <c r="C104" s="239"/>
      <c r="D104" s="236"/>
      <c r="E104" s="52"/>
      <c r="F104" s="47" t="str">
        <f t="shared" si="19"/>
        <v/>
      </c>
    </row>
    <row r="105" spans="1:6" x14ac:dyDescent="0.25">
      <c r="A105" s="243"/>
      <c r="B105" s="211" t="s">
        <v>828</v>
      </c>
      <c r="C105" s="150"/>
      <c r="D105" s="248"/>
      <c r="E105" s="15"/>
      <c r="F105" s="6"/>
    </row>
    <row r="106" spans="1:6" x14ac:dyDescent="0.25">
      <c r="A106" s="232"/>
      <c r="B106" s="232"/>
      <c r="C106" s="239"/>
      <c r="D106" s="236"/>
      <c r="E106" s="15"/>
      <c r="F106" s="6"/>
    </row>
    <row r="107" spans="1:6" x14ac:dyDescent="0.25">
      <c r="A107" s="232"/>
      <c r="B107" s="232" t="s">
        <v>1033</v>
      </c>
      <c r="C107" s="239" t="s">
        <v>695</v>
      </c>
      <c r="D107" s="236">
        <v>345</v>
      </c>
      <c r="E107" s="52"/>
      <c r="F107" s="47" t="str">
        <f t="shared" ref="F107" si="20">IF(E107="-","Rate Only",IF(E107="","",ROUND($D107*E107,2)))</f>
        <v/>
      </c>
    </row>
    <row r="108" spans="1:6" x14ac:dyDescent="0.25">
      <c r="A108" s="232"/>
      <c r="B108" s="232"/>
      <c r="C108" s="239"/>
      <c r="D108" s="236"/>
      <c r="E108" s="15"/>
      <c r="F108" s="6"/>
    </row>
    <row r="109" spans="1:6" x14ac:dyDescent="0.25">
      <c r="A109" s="232"/>
      <c r="B109" s="232" t="s">
        <v>833</v>
      </c>
      <c r="C109" s="239"/>
      <c r="D109" s="236"/>
      <c r="E109" s="15"/>
      <c r="F109" s="6"/>
    </row>
    <row r="110" spans="1:6" x14ac:dyDescent="0.25">
      <c r="A110" s="232"/>
      <c r="B110" s="232" t="s">
        <v>1034</v>
      </c>
      <c r="C110" s="239" t="s">
        <v>695</v>
      </c>
      <c r="D110" s="236">
        <v>55</v>
      </c>
      <c r="E110" s="52"/>
      <c r="F110" s="47" t="str">
        <f t="shared" ref="F110:F112" si="21">IF(E110="-","Rate Only",IF(E110="","",ROUND($D110*E110,2)))</f>
        <v/>
      </c>
    </row>
    <row r="111" spans="1:6" x14ac:dyDescent="0.25">
      <c r="A111" s="232"/>
      <c r="B111" s="232" t="s">
        <v>834</v>
      </c>
      <c r="C111" s="239" t="s">
        <v>695</v>
      </c>
      <c r="D111" s="236">
        <v>35</v>
      </c>
      <c r="E111" s="52"/>
      <c r="F111" s="47" t="str">
        <f t="shared" si="21"/>
        <v/>
      </c>
    </row>
    <row r="112" spans="1:6" x14ac:dyDescent="0.25">
      <c r="A112" s="232"/>
      <c r="B112" s="232" t="s">
        <v>835</v>
      </c>
      <c r="C112" s="239" t="s">
        <v>695</v>
      </c>
      <c r="D112" s="236">
        <v>250</v>
      </c>
      <c r="E112" s="52"/>
      <c r="F112" s="47" t="str">
        <f t="shared" si="21"/>
        <v/>
      </c>
    </row>
    <row r="113" spans="1:6" x14ac:dyDescent="0.25">
      <c r="A113" s="234"/>
      <c r="B113" s="232"/>
      <c r="C113" s="239"/>
      <c r="D113" s="236"/>
      <c r="E113" s="52"/>
      <c r="F113" s="47"/>
    </row>
    <row r="114" spans="1:6" x14ac:dyDescent="0.25">
      <c r="A114" s="234"/>
      <c r="B114" s="357"/>
      <c r="C114" s="239"/>
      <c r="D114" s="236"/>
      <c r="E114" s="52"/>
      <c r="F114" s="47" t="str">
        <f t="shared" ref="F114:F116" si="22">IF(E114="-","Rate Only",IF(E114="","",ROUND($D114*E114,2)))</f>
        <v/>
      </c>
    </row>
    <row r="115" spans="1:6" x14ac:dyDescent="0.25">
      <c r="A115" s="234"/>
      <c r="B115" s="232"/>
      <c r="C115" s="239"/>
      <c r="D115" s="236"/>
      <c r="E115" s="52"/>
      <c r="F115" s="47" t="str">
        <f t="shared" si="22"/>
        <v/>
      </c>
    </row>
    <row r="116" spans="1:6" x14ac:dyDescent="0.25">
      <c r="A116" s="234"/>
      <c r="B116" s="232"/>
      <c r="C116" s="239"/>
      <c r="D116" s="236"/>
      <c r="E116" s="52"/>
      <c r="F116" s="47" t="str">
        <f t="shared" si="22"/>
        <v/>
      </c>
    </row>
    <row r="117" spans="1:6" x14ac:dyDescent="0.25">
      <c r="A117" s="74"/>
      <c r="B117" s="33"/>
      <c r="C117" s="76"/>
      <c r="D117" s="76"/>
      <c r="E117" s="59"/>
      <c r="F117" s="59"/>
    </row>
    <row r="118" spans="1:6" x14ac:dyDescent="0.25">
      <c r="A118" s="77"/>
      <c r="B118" s="460" t="s">
        <v>33</v>
      </c>
      <c r="C118" s="461"/>
      <c r="D118" s="461"/>
      <c r="E118" s="462"/>
      <c r="F118" s="48">
        <f>IF(SUM(F82:F116)&gt;0,SUM(F82:F116)," ")</f>
        <v>150000</v>
      </c>
    </row>
    <row r="119" spans="1:6" x14ac:dyDescent="0.25">
      <c r="A119" s="79"/>
      <c r="B119" s="35"/>
      <c r="C119" s="81"/>
      <c r="D119" s="81"/>
      <c r="E119" s="60"/>
      <c r="F119" s="60"/>
    </row>
    <row r="120" spans="1:6" x14ac:dyDescent="0.25">
      <c r="C120" s="85"/>
    </row>
    <row r="121" spans="1:6" x14ac:dyDescent="0.25">
      <c r="A121" s="16"/>
      <c r="B121" s="1"/>
      <c r="C121" s="1"/>
      <c r="D121" s="36"/>
      <c r="E121" s="3"/>
      <c r="F121" s="3"/>
    </row>
    <row r="122" spans="1:6" x14ac:dyDescent="0.25">
      <c r="A122" s="19" t="s">
        <v>0</v>
      </c>
      <c r="B122" s="4" t="s">
        <v>1</v>
      </c>
      <c r="C122" s="11" t="s">
        <v>2</v>
      </c>
      <c r="D122" s="13" t="s">
        <v>3</v>
      </c>
      <c r="E122" s="10" t="s">
        <v>4</v>
      </c>
      <c r="F122" s="10" t="s">
        <v>5</v>
      </c>
    </row>
    <row r="123" spans="1:6" x14ac:dyDescent="0.25">
      <c r="A123" s="18"/>
      <c r="B123" s="7"/>
      <c r="C123" s="7"/>
      <c r="D123" s="37"/>
      <c r="E123" s="9"/>
      <c r="F123" s="9"/>
    </row>
    <row r="124" spans="1:6" x14ac:dyDescent="0.25">
      <c r="A124" s="74"/>
      <c r="B124" s="64"/>
      <c r="C124" s="75"/>
      <c r="D124" s="76"/>
      <c r="E124" s="67"/>
      <c r="F124" s="67"/>
    </row>
    <row r="125" spans="1:6" x14ac:dyDescent="0.25">
      <c r="A125" s="77"/>
      <c r="B125" s="460" t="s">
        <v>34</v>
      </c>
      <c r="C125" s="461"/>
      <c r="D125" s="461"/>
      <c r="E125" s="462"/>
      <c r="F125" s="52">
        <f>F118</f>
        <v>150000</v>
      </c>
    </row>
    <row r="126" spans="1:6" x14ac:dyDescent="0.25">
      <c r="A126" s="79"/>
      <c r="B126" s="70"/>
      <c r="C126" s="80"/>
      <c r="D126" s="81"/>
      <c r="E126" s="73"/>
      <c r="F126" s="73"/>
    </row>
    <row r="127" spans="1:6" x14ac:dyDescent="0.25">
      <c r="A127" s="232">
        <v>62.03</v>
      </c>
      <c r="B127" s="232" t="s">
        <v>836</v>
      </c>
      <c r="C127" s="239"/>
      <c r="D127" s="236"/>
      <c r="E127" s="6"/>
      <c r="F127" s="6"/>
    </row>
    <row r="128" spans="1:6" x14ac:dyDescent="0.25">
      <c r="A128" s="232"/>
      <c r="B128" s="232"/>
      <c r="C128" s="239"/>
      <c r="D128" s="236"/>
      <c r="E128" s="52"/>
      <c r="F128" s="47" t="str">
        <f t="shared" ref="F128:F133" si="23">IF(E128="-","Rate Only",IF(E128="","",ROUND($D128*E128,2)))</f>
        <v/>
      </c>
    </row>
    <row r="129" spans="1:6" x14ac:dyDescent="0.25">
      <c r="A129" s="232"/>
      <c r="B129" s="232" t="s">
        <v>833</v>
      </c>
      <c r="C129" s="239"/>
      <c r="D129" s="236"/>
      <c r="E129" s="52"/>
      <c r="F129" s="47" t="str">
        <f t="shared" si="23"/>
        <v/>
      </c>
    </row>
    <row r="130" spans="1:6" x14ac:dyDescent="0.25">
      <c r="A130" s="232"/>
      <c r="B130" s="232" t="s">
        <v>837</v>
      </c>
      <c r="C130" s="239" t="s">
        <v>695</v>
      </c>
      <c r="D130" s="236">
        <v>70</v>
      </c>
      <c r="E130" s="52"/>
      <c r="F130" s="47" t="str">
        <f t="shared" si="23"/>
        <v/>
      </c>
    </row>
    <row r="131" spans="1:6" x14ac:dyDescent="0.25">
      <c r="A131" s="232"/>
      <c r="B131" s="232" t="s">
        <v>1035</v>
      </c>
      <c r="C131" s="239" t="s">
        <v>695</v>
      </c>
      <c r="D131" s="236">
        <v>235</v>
      </c>
      <c r="E131" s="52"/>
      <c r="F131" s="47" t="str">
        <f t="shared" si="23"/>
        <v/>
      </c>
    </row>
    <row r="132" spans="1:6" x14ac:dyDescent="0.25">
      <c r="A132" s="232"/>
      <c r="B132" s="232"/>
      <c r="C132" s="239"/>
      <c r="D132" s="236"/>
      <c r="E132" s="52"/>
      <c r="F132" s="47" t="str">
        <f t="shared" si="23"/>
        <v/>
      </c>
    </row>
    <row r="133" spans="1:6" x14ac:dyDescent="0.25">
      <c r="A133" s="232" t="s">
        <v>838</v>
      </c>
      <c r="B133" s="232" t="s">
        <v>839</v>
      </c>
      <c r="C133" s="239"/>
      <c r="D133" s="236"/>
      <c r="E133" s="52"/>
      <c r="F133" s="47" t="str">
        <f t="shared" si="23"/>
        <v/>
      </c>
    </row>
    <row r="134" spans="1:6" x14ac:dyDescent="0.25">
      <c r="A134" s="232"/>
      <c r="B134" s="232" t="s">
        <v>828</v>
      </c>
      <c r="C134" s="239"/>
      <c r="D134" s="236"/>
      <c r="E134" s="6"/>
      <c r="F134" s="6"/>
    </row>
    <row r="135" spans="1:6" x14ac:dyDescent="0.25">
      <c r="A135" s="232"/>
      <c r="B135" s="232" t="s">
        <v>837</v>
      </c>
      <c r="C135" s="239" t="s">
        <v>695</v>
      </c>
      <c r="D135" s="236">
        <v>15</v>
      </c>
      <c r="E135" s="52"/>
      <c r="F135" s="47" t="str">
        <f t="shared" ref="F135:F139" si="24">IF(E135="-","Rate Only",IF(E135="","",ROUND($D135*E135,2)))</f>
        <v/>
      </c>
    </row>
    <row r="136" spans="1:6" x14ac:dyDescent="0.25">
      <c r="A136" s="232"/>
      <c r="B136" s="232"/>
      <c r="C136" s="239"/>
      <c r="D136" s="236"/>
      <c r="E136" s="52"/>
      <c r="F136" s="47" t="str">
        <f t="shared" si="24"/>
        <v/>
      </c>
    </row>
    <row r="137" spans="1:6" x14ac:dyDescent="0.25">
      <c r="A137" s="232">
        <v>62.06</v>
      </c>
      <c r="B137" s="232" t="s">
        <v>1038</v>
      </c>
      <c r="C137" s="239"/>
      <c r="D137" s="393"/>
      <c r="E137" s="52"/>
      <c r="F137" s="47" t="str">
        <f t="shared" si="24"/>
        <v/>
      </c>
    </row>
    <row r="138" spans="1:6" x14ac:dyDescent="0.25">
      <c r="A138" s="232"/>
      <c r="B138" s="232" t="s">
        <v>1232</v>
      </c>
      <c r="C138" s="239" t="s">
        <v>695</v>
      </c>
      <c r="D138" s="236">
        <v>5</v>
      </c>
      <c r="E138" s="52"/>
      <c r="F138" s="47" t="str">
        <f t="shared" si="24"/>
        <v/>
      </c>
    </row>
    <row r="139" spans="1:6" ht="25.5" x14ac:dyDescent="0.25">
      <c r="A139" s="232"/>
      <c r="B139" s="232" t="s">
        <v>1233</v>
      </c>
      <c r="C139" s="239" t="s">
        <v>695</v>
      </c>
      <c r="D139" s="249">
        <v>5</v>
      </c>
      <c r="E139" s="52"/>
      <c r="F139" s="47" t="str">
        <f t="shared" si="24"/>
        <v/>
      </c>
    </row>
    <row r="140" spans="1:6" x14ac:dyDescent="0.25">
      <c r="A140" s="232"/>
      <c r="B140" s="232"/>
      <c r="C140" s="239"/>
      <c r="D140" s="249"/>
      <c r="E140" s="4"/>
      <c r="F140" s="15"/>
    </row>
    <row r="141" spans="1:6" x14ac:dyDescent="0.25">
      <c r="A141" s="340" t="s">
        <v>1288</v>
      </c>
      <c r="B141" s="338" t="s">
        <v>844</v>
      </c>
      <c r="C141" s="239"/>
      <c r="D141" s="244"/>
      <c r="E141" s="4"/>
      <c r="F141" s="15"/>
    </row>
    <row r="142" spans="1:6" x14ac:dyDescent="0.25">
      <c r="A142" s="232"/>
      <c r="B142" s="232"/>
      <c r="C142" s="239"/>
      <c r="D142" s="244"/>
      <c r="E142" s="4"/>
      <c r="F142" s="15"/>
    </row>
    <row r="143" spans="1:6" x14ac:dyDescent="0.25">
      <c r="A143" s="234">
        <v>63.01</v>
      </c>
      <c r="B143" s="234" t="s">
        <v>845</v>
      </c>
      <c r="C143" s="252"/>
      <c r="D143" s="244"/>
      <c r="E143" s="4"/>
      <c r="F143" s="15"/>
    </row>
    <row r="144" spans="1:6" x14ac:dyDescent="0.25">
      <c r="A144" s="234"/>
      <c r="B144" s="234"/>
      <c r="C144" s="252"/>
      <c r="D144" s="236"/>
      <c r="E144" s="4"/>
      <c r="F144" s="15"/>
    </row>
    <row r="145" spans="1:6" x14ac:dyDescent="0.25">
      <c r="A145" s="234"/>
      <c r="B145" s="234" t="s">
        <v>1040</v>
      </c>
      <c r="C145" s="252"/>
      <c r="D145" s="236"/>
      <c r="E145" s="15"/>
      <c r="F145" s="6"/>
    </row>
    <row r="146" spans="1:6" x14ac:dyDescent="0.25">
      <c r="A146" s="234"/>
      <c r="B146" s="234" t="s">
        <v>847</v>
      </c>
      <c r="C146" s="252" t="s">
        <v>848</v>
      </c>
      <c r="D146" s="236">
        <v>1</v>
      </c>
      <c r="E146" s="52"/>
      <c r="F146" s="47" t="str">
        <f>IF(E146="-","Rate Only",IF(E146="","",ROUND($D146*E146,2)))</f>
        <v/>
      </c>
    </row>
    <row r="147" spans="1:6" x14ac:dyDescent="0.25">
      <c r="A147" s="234"/>
      <c r="B147" s="234" t="s">
        <v>849</v>
      </c>
      <c r="C147" s="235" t="s">
        <v>848</v>
      </c>
      <c r="D147" s="236">
        <v>8</v>
      </c>
      <c r="E147" s="52"/>
      <c r="F147" s="47" t="str">
        <f>IF(E147="-","Rate Only",IF(E147="","",ROUND($D147*E147,2)))</f>
        <v/>
      </c>
    </row>
    <row r="148" spans="1:6" x14ac:dyDescent="0.25">
      <c r="A148" s="234"/>
      <c r="B148" s="234"/>
      <c r="C148" s="252"/>
      <c r="D148" s="236"/>
      <c r="E148" s="15"/>
      <c r="F148" s="6"/>
    </row>
    <row r="149" spans="1:6" x14ac:dyDescent="0.25">
      <c r="A149" s="234"/>
      <c r="B149" s="234" t="s">
        <v>1041</v>
      </c>
      <c r="C149" s="235"/>
      <c r="D149" s="236"/>
      <c r="E149" s="52"/>
      <c r="F149" s="47" t="str">
        <f t="shared" ref="F149" si="25">IF(E149="-","Rate Only",IF(E149="","",ROUND($D149*E149,2)))</f>
        <v/>
      </c>
    </row>
    <row r="150" spans="1:6" x14ac:dyDescent="0.25">
      <c r="A150" s="234"/>
      <c r="B150" s="234" t="s">
        <v>847</v>
      </c>
      <c r="C150" s="252" t="s">
        <v>848</v>
      </c>
      <c r="D150" s="236">
        <v>1</v>
      </c>
      <c r="E150" s="52"/>
      <c r="F150" s="47" t="str">
        <f>IF(E150="-","Rate Only",IF(E150="","",ROUND($D150*E150,2)))</f>
        <v/>
      </c>
    </row>
    <row r="151" spans="1:6" x14ac:dyDescent="0.25">
      <c r="A151" s="234"/>
      <c r="B151" s="234" t="s">
        <v>849</v>
      </c>
      <c r="C151" s="235" t="s">
        <v>848</v>
      </c>
      <c r="D151" s="236">
        <v>10</v>
      </c>
      <c r="E151" s="52"/>
      <c r="F151" s="47" t="str">
        <f>IF(E151="-","Rate Only",IF(E151="","",ROUND($D151*E151,2)))</f>
        <v/>
      </c>
    </row>
    <row r="152" spans="1:6" x14ac:dyDescent="0.25">
      <c r="A152" s="234"/>
      <c r="B152" s="234"/>
      <c r="C152" s="252"/>
      <c r="D152" s="236"/>
      <c r="E152" s="6"/>
      <c r="F152" s="6"/>
    </row>
    <row r="153" spans="1:6" x14ac:dyDescent="0.25">
      <c r="A153" s="234"/>
      <c r="B153" s="240" t="s">
        <v>1042</v>
      </c>
      <c r="C153" s="252"/>
      <c r="D153" s="236"/>
      <c r="E153" s="6"/>
      <c r="F153" s="6"/>
    </row>
    <row r="154" spans="1:6" x14ac:dyDescent="0.25">
      <c r="A154" s="234"/>
      <c r="B154" s="234" t="s">
        <v>847</v>
      </c>
      <c r="C154" s="252" t="s">
        <v>848</v>
      </c>
      <c r="D154" s="236">
        <v>1</v>
      </c>
      <c r="E154" s="52"/>
      <c r="F154" s="47" t="str">
        <f>IF(E154="-","Rate Only",IF(E154="","",ROUND($D154*E154,2)))</f>
        <v/>
      </c>
    </row>
    <row r="155" spans="1:6" x14ac:dyDescent="0.25">
      <c r="A155" s="234"/>
      <c r="B155" s="234" t="s">
        <v>849</v>
      </c>
      <c r="C155" s="235" t="s">
        <v>848</v>
      </c>
      <c r="D155" s="236">
        <v>7</v>
      </c>
      <c r="E155" s="52"/>
      <c r="F155" s="47" t="str">
        <f>IF(E155="-","Rate Only",IF(E155="","",ROUND($D155*E155,2)))</f>
        <v/>
      </c>
    </row>
    <row r="156" spans="1:6" x14ac:dyDescent="0.25">
      <c r="A156" s="234"/>
      <c r="B156" s="234"/>
      <c r="C156" s="252"/>
      <c r="D156" s="236"/>
      <c r="E156" s="6"/>
      <c r="F156" s="6"/>
    </row>
    <row r="157" spans="1:6" x14ac:dyDescent="0.25">
      <c r="A157" s="234"/>
      <c r="B157" s="234" t="s">
        <v>1043</v>
      </c>
      <c r="C157" s="235"/>
      <c r="D157" s="236"/>
      <c r="E157" s="52"/>
      <c r="F157" s="47" t="str">
        <f t="shared" ref="F157" si="26">IF(E157="-","Rate Only",IF(E157="","",ROUND($D157*E157,2)))</f>
        <v/>
      </c>
    </row>
    <row r="158" spans="1:6" x14ac:dyDescent="0.25">
      <c r="A158" s="232"/>
      <c r="B158" s="232" t="s">
        <v>847</v>
      </c>
      <c r="C158" s="239" t="s">
        <v>848</v>
      </c>
      <c r="D158" s="236">
        <v>2</v>
      </c>
      <c r="E158" s="52"/>
      <c r="F158" s="47" t="str">
        <f>IF(E158="-","Rate Only",IF(E158="","",ROUND($D158*E158,2)))</f>
        <v/>
      </c>
    </row>
    <row r="159" spans="1:6" x14ac:dyDescent="0.25">
      <c r="A159" s="234"/>
      <c r="B159" s="234" t="s">
        <v>849</v>
      </c>
      <c r="C159" s="239" t="s">
        <v>848</v>
      </c>
      <c r="D159" s="236">
        <v>18</v>
      </c>
      <c r="E159" s="52"/>
      <c r="F159" s="47" t="str">
        <f>IF(E159="-","Rate Only",IF(E159="","",ROUND($D159*E159,2)))</f>
        <v/>
      </c>
    </row>
    <row r="160" spans="1:6" x14ac:dyDescent="0.25">
      <c r="A160" s="232"/>
      <c r="B160" s="232"/>
      <c r="C160" s="250"/>
      <c r="D160" s="236"/>
      <c r="E160" s="52"/>
      <c r="F160" s="47" t="str">
        <f t="shared" ref="F160" si="27">IF(E160="-","Rate Only",IF(E160="","",ROUND($D160*E160,2)))</f>
        <v/>
      </c>
    </row>
    <row r="161" spans="1:6" ht="25.5" x14ac:dyDescent="0.25">
      <c r="A161" s="234"/>
      <c r="B161" s="232" t="s">
        <v>1219</v>
      </c>
      <c r="C161" s="239"/>
      <c r="D161" s="236"/>
      <c r="E161" s="6"/>
      <c r="F161" s="6"/>
    </row>
    <row r="162" spans="1:6" x14ac:dyDescent="0.25">
      <c r="A162" s="234"/>
      <c r="B162" s="232" t="s">
        <v>847</v>
      </c>
      <c r="C162" s="239" t="s">
        <v>848</v>
      </c>
      <c r="D162" s="236">
        <v>1</v>
      </c>
      <c r="E162" s="52"/>
      <c r="F162" s="47" t="str">
        <f>IF(E162="-","Rate Only",IF(E162="","",ROUND($D162*E162,2)))</f>
        <v/>
      </c>
    </row>
    <row r="163" spans="1:6" x14ac:dyDescent="0.25">
      <c r="A163" s="234"/>
      <c r="B163" s="232" t="s">
        <v>849</v>
      </c>
      <c r="C163" s="239" t="s">
        <v>848</v>
      </c>
      <c r="D163" s="236">
        <v>2</v>
      </c>
      <c r="E163" s="52"/>
      <c r="F163" s="47" t="str">
        <f>IF(E163="-","Rate Only",IF(E163="","",ROUND($D163*E163,2)))</f>
        <v/>
      </c>
    </row>
    <row r="164" spans="1:6" x14ac:dyDescent="0.25">
      <c r="A164" s="234"/>
      <c r="B164" s="232"/>
      <c r="C164" s="239"/>
      <c r="D164" s="236"/>
      <c r="E164" s="6"/>
      <c r="F164" s="6"/>
    </row>
    <row r="165" spans="1:6" x14ac:dyDescent="0.25">
      <c r="A165" s="74"/>
      <c r="B165" s="33"/>
      <c r="C165" s="76"/>
      <c r="D165" s="76"/>
      <c r="E165" s="59"/>
      <c r="F165" s="59"/>
    </row>
    <row r="166" spans="1:6" x14ac:dyDescent="0.25">
      <c r="A166" s="77"/>
      <c r="B166" s="460" t="s">
        <v>33</v>
      </c>
      <c r="C166" s="461"/>
      <c r="D166" s="461"/>
      <c r="E166" s="462"/>
      <c r="F166" s="48">
        <f>IF(SUM(F124:F164)&gt;0,SUM(F124:F164)," ")</f>
        <v>150000</v>
      </c>
    </row>
    <row r="167" spans="1:6" x14ac:dyDescent="0.25">
      <c r="A167" s="79"/>
      <c r="B167" s="35"/>
      <c r="C167" s="81"/>
      <c r="D167" s="81"/>
      <c r="E167" s="60"/>
      <c r="F167" s="60"/>
    </row>
    <row r="168" spans="1:6" x14ac:dyDescent="0.25">
      <c r="C168" s="85"/>
    </row>
    <row r="169" spans="1:6" x14ac:dyDescent="0.25">
      <c r="A169" s="16"/>
      <c r="B169" s="1"/>
      <c r="C169" s="1"/>
      <c r="D169" s="36"/>
      <c r="E169" s="3"/>
      <c r="F169" s="3"/>
    </row>
    <row r="170" spans="1:6" x14ac:dyDescent="0.25">
      <c r="A170" s="19" t="s">
        <v>0</v>
      </c>
      <c r="B170" s="4" t="s">
        <v>1</v>
      </c>
      <c r="C170" s="11" t="s">
        <v>2</v>
      </c>
      <c r="D170" s="13" t="s">
        <v>3</v>
      </c>
      <c r="E170" s="10" t="s">
        <v>4</v>
      </c>
      <c r="F170" s="10" t="s">
        <v>5</v>
      </c>
    </row>
    <row r="171" spans="1:6" x14ac:dyDescent="0.25">
      <c r="A171" s="18"/>
      <c r="B171" s="7"/>
      <c r="C171" s="7"/>
      <c r="D171" s="37"/>
      <c r="E171" s="9"/>
      <c r="F171" s="9"/>
    </row>
    <row r="172" spans="1:6" x14ac:dyDescent="0.25">
      <c r="A172" s="74"/>
      <c r="B172" s="64"/>
      <c r="C172" s="75"/>
      <c r="D172" s="76"/>
      <c r="E172" s="67"/>
      <c r="F172" s="67"/>
    </row>
    <row r="173" spans="1:6" x14ac:dyDescent="0.25">
      <c r="A173" s="77"/>
      <c r="B173" s="460" t="s">
        <v>34</v>
      </c>
      <c r="C173" s="461"/>
      <c r="D173" s="461"/>
      <c r="E173" s="462"/>
      <c r="F173" s="52">
        <f>F166</f>
        <v>150000</v>
      </c>
    </row>
    <row r="174" spans="1:6" x14ac:dyDescent="0.25">
      <c r="A174" s="79"/>
      <c r="B174" s="70"/>
      <c r="C174" s="80"/>
      <c r="D174" s="81"/>
      <c r="E174" s="73"/>
      <c r="F174" s="73"/>
    </row>
    <row r="175" spans="1:6" x14ac:dyDescent="0.25">
      <c r="A175" s="340" t="s">
        <v>1289</v>
      </c>
      <c r="B175" s="338" t="s">
        <v>858</v>
      </c>
      <c r="C175" s="239"/>
      <c r="D175" s="236"/>
      <c r="E175" s="6"/>
      <c r="F175" s="6"/>
    </row>
    <row r="176" spans="1:6" x14ac:dyDescent="0.25">
      <c r="A176" s="234"/>
      <c r="B176" s="232"/>
      <c r="C176" s="239"/>
      <c r="D176" s="236"/>
      <c r="E176" s="6"/>
      <c r="F176" s="6"/>
    </row>
    <row r="177" spans="1:6" x14ac:dyDescent="0.25">
      <c r="A177" s="234" t="s">
        <v>859</v>
      </c>
      <c r="B177" s="232" t="s">
        <v>860</v>
      </c>
      <c r="C177" s="235"/>
      <c r="D177" s="236"/>
      <c r="E177" s="52"/>
      <c r="F177" s="47" t="str">
        <f t="shared" ref="F177" si="28">IF(E177="-","Rate Only",IF(E177="","",ROUND($D177*E177,2)))</f>
        <v/>
      </c>
    </row>
    <row r="178" spans="1:6" x14ac:dyDescent="0.25">
      <c r="A178" s="232"/>
      <c r="B178" s="232"/>
      <c r="C178" s="239"/>
      <c r="D178" s="236"/>
      <c r="E178" s="6"/>
      <c r="F178" s="6"/>
    </row>
    <row r="179" spans="1:6" x14ac:dyDescent="0.25">
      <c r="A179" s="234"/>
      <c r="B179" s="234" t="s">
        <v>861</v>
      </c>
      <c r="C179" s="239"/>
      <c r="D179" s="236"/>
      <c r="E179" s="6"/>
      <c r="F179" s="6"/>
    </row>
    <row r="180" spans="1:6" x14ac:dyDescent="0.25">
      <c r="A180" s="234"/>
      <c r="B180" s="232"/>
      <c r="C180" s="239"/>
      <c r="D180" s="236"/>
      <c r="E180" s="6"/>
      <c r="F180" s="6"/>
    </row>
    <row r="181" spans="1:6" x14ac:dyDescent="0.25">
      <c r="A181" s="234"/>
      <c r="B181" s="232" t="s">
        <v>1044</v>
      </c>
      <c r="C181" s="239" t="s">
        <v>925</v>
      </c>
      <c r="D181" s="236">
        <v>70</v>
      </c>
      <c r="E181" s="52"/>
      <c r="F181" s="47" t="str">
        <f t="shared" ref="F181" si="29">IF(E181="-","Rate Only",IF(E181="","",ROUND($D181*E181,2)))</f>
        <v/>
      </c>
    </row>
    <row r="182" spans="1:6" x14ac:dyDescent="0.25">
      <c r="A182" s="234"/>
      <c r="B182" s="232"/>
      <c r="C182" s="235"/>
      <c r="D182" s="236"/>
      <c r="E182" s="6"/>
      <c r="F182" s="6"/>
    </row>
    <row r="183" spans="1:6" x14ac:dyDescent="0.25">
      <c r="A183" s="234"/>
      <c r="B183" s="232" t="s">
        <v>863</v>
      </c>
      <c r="C183" s="235" t="s">
        <v>925</v>
      </c>
      <c r="D183" s="236">
        <v>45</v>
      </c>
      <c r="E183" s="52"/>
      <c r="F183" s="47" t="str">
        <f t="shared" ref="F183" si="30">IF(E183="-","Rate Only",IF(E183="","",ROUND($D183*E183,2)))</f>
        <v/>
      </c>
    </row>
    <row r="184" spans="1:6" x14ac:dyDescent="0.25">
      <c r="A184" s="234"/>
      <c r="B184" s="232"/>
      <c r="C184" s="239"/>
      <c r="D184" s="236"/>
      <c r="E184" s="15"/>
      <c r="F184" s="6"/>
    </row>
    <row r="185" spans="1:6" x14ac:dyDescent="0.25">
      <c r="A185" s="234"/>
      <c r="B185" s="232" t="s">
        <v>864</v>
      </c>
      <c r="C185" s="235" t="s">
        <v>925</v>
      </c>
      <c r="D185" s="236">
        <v>35</v>
      </c>
      <c r="E185" s="52"/>
      <c r="F185" s="47" t="str">
        <f t="shared" ref="F185" si="31">IF(E185="-","Rate Only",IF(E185="","",ROUND($D185*E185,2)))</f>
        <v/>
      </c>
    </row>
    <row r="186" spans="1:6" x14ac:dyDescent="0.25">
      <c r="A186" s="234"/>
      <c r="B186" s="232"/>
      <c r="C186" s="235"/>
      <c r="D186" s="236"/>
      <c r="E186" s="52"/>
      <c r="F186" s="97"/>
    </row>
    <row r="187" spans="1:6" x14ac:dyDescent="0.25">
      <c r="A187" s="234"/>
      <c r="B187" s="232" t="s">
        <v>865</v>
      </c>
      <c r="C187" s="235"/>
      <c r="D187" s="236"/>
      <c r="E187" s="52"/>
      <c r="F187" s="97"/>
    </row>
    <row r="188" spans="1:6" x14ac:dyDescent="0.25">
      <c r="A188" s="234"/>
      <c r="B188" s="232"/>
      <c r="C188" s="235"/>
      <c r="D188" s="236"/>
      <c r="E188" s="52"/>
      <c r="F188" s="97"/>
    </row>
    <row r="189" spans="1:6" x14ac:dyDescent="0.25">
      <c r="A189" s="234"/>
      <c r="B189" s="232" t="s">
        <v>866</v>
      </c>
      <c r="C189" s="235" t="s">
        <v>925</v>
      </c>
      <c r="D189" s="236">
        <v>90</v>
      </c>
      <c r="E189" s="52"/>
      <c r="F189" s="47" t="str">
        <f t="shared" ref="F189" si="32">IF(E189="-","Rate Only",IF(E189="","",ROUND($D189*E189,2)))</f>
        <v/>
      </c>
    </row>
    <row r="190" spans="1:6" x14ac:dyDescent="0.25">
      <c r="A190" s="234"/>
      <c r="B190" s="232"/>
      <c r="C190" s="235"/>
      <c r="D190" s="236"/>
      <c r="E190" s="52"/>
      <c r="F190" s="97"/>
    </row>
    <row r="191" spans="1:6" x14ac:dyDescent="0.25">
      <c r="A191" s="234" t="s">
        <v>868</v>
      </c>
      <c r="B191" s="232" t="s">
        <v>869</v>
      </c>
      <c r="C191" s="235"/>
      <c r="D191" s="236"/>
      <c r="E191" s="52"/>
      <c r="F191" s="97"/>
    </row>
    <row r="192" spans="1:6" x14ac:dyDescent="0.25">
      <c r="A192" s="234"/>
      <c r="B192" s="232"/>
      <c r="C192" s="235"/>
      <c r="D192" s="236"/>
      <c r="E192" s="52"/>
      <c r="F192" s="97"/>
    </row>
    <row r="193" spans="1:6" ht="25.5" x14ac:dyDescent="0.25">
      <c r="A193" s="234"/>
      <c r="B193" s="232" t="s">
        <v>870</v>
      </c>
      <c r="C193" s="235" t="s">
        <v>925</v>
      </c>
      <c r="D193" s="236">
        <v>50</v>
      </c>
      <c r="E193" s="52"/>
      <c r="F193" s="47" t="str">
        <f t="shared" ref="F193" si="33">IF(E193="-","Rate Only",IF(E193="","",ROUND($D193*E193,2)))</f>
        <v/>
      </c>
    </row>
    <row r="194" spans="1:6" x14ac:dyDescent="0.25">
      <c r="A194" s="234"/>
      <c r="B194" s="232"/>
      <c r="C194" s="235"/>
      <c r="D194" s="236"/>
      <c r="E194" s="52"/>
      <c r="F194" s="47"/>
    </row>
    <row r="195" spans="1:6" x14ac:dyDescent="0.25">
      <c r="A195" s="234" t="s">
        <v>872</v>
      </c>
      <c r="B195" s="232" t="s">
        <v>873</v>
      </c>
      <c r="C195" s="239"/>
      <c r="D195" s="236"/>
      <c r="E195" s="12"/>
      <c r="F195" s="6"/>
    </row>
    <row r="196" spans="1:6" x14ac:dyDescent="0.25">
      <c r="A196" s="234"/>
      <c r="B196" s="232"/>
      <c r="C196" s="239"/>
      <c r="D196" s="236"/>
      <c r="E196" s="15"/>
      <c r="F196" s="6"/>
    </row>
    <row r="197" spans="1:6" x14ac:dyDescent="0.25">
      <c r="A197" s="234"/>
      <c r="B197" s="232" t="s">
        <v>874</v>
      </c>
      <c r="C197" s="235"/>
      <c r="D197" s="236"/>
      <c r="E197" s="52"/>
      <c r="F197" s="47" t="str">
        <f t="shared" ref="F197" si="34">IF(E197="-","Rate Only",IF(E197="","",ROUND($D197*E197,2)))</f>
        <v/>
      </c>
    </row>
    <row r="198" spans="1:6" x14ac:dyDescent="0.25">
      <c r="A198" s="234"/>
      <c r="B198" s="232"/>
      <c r="C198" s="239"/>
      <c r="D198" s="236"/>
      <c r="E198" s="15"/>
      <c r="F198" s="6"/>
    </row>
    <row r="199" spans="1:6" ht="38.25" x14ac:dyDescent="0.25">
      <c r="A199" s="234"/>
      <c r="B199" s="234" t="s">
        <v>1045</v>
      </c>
      <c r="C199" s="239" t="s">
        <v>695</v>
      </c>
      <c r="D199" s="236">
        <v>250</v>
      </c>
      <c r="E199" s="52"/>
      <c r="F199" s="47" t="str">
        <f t="shared" ref="F199" si="35">IF(E199="-","Rate Only",IF(E199="","",ROUND($D199*E199,2)))</f>
        <v/>
      </c>
    </row>
    <row r="200" spans="1:6" x14ac:dyDescent="0.25">
      <c r="A200" s="234"/>
      <c r="B200" s="234"/>
      <c r="C200" s="235"/>
      <c r="D200" s="236"/>
      <c r="E200" s="15"/>
      <c r="F200" s="6"/>
    </row>
    <row r="201" spans="1:6" ht="25.5" x14ac:dyDescent="0.25">
      <c r="A201" s="253"/>
      <c r="B201" s="253" t="s">
        <v>1046</v>
      </c>
      <c r="C201" s="254" t="s">
        <v>695</v>
      </c>
      <c r="D201" s="236">
        <v>60</v>
      </c>
      <c r="E201" s="52"/>
      <c r="F201" s="47" t="str">
        <f t="shared" ref="F201" si="36">IF(E201="-","Rate Only",IF(E201="","",ROUND($D201*E201,2)))</f>
        <v/>
      </c>
    </row>
    <row r="202" spans="1:6" x14ac:dyDescent="0.25">
      <c r="A202" s="234"/>
      <c r="B202" s="232"/>
      <c r="C202" s="235"/>
      <c r="D202" s="236"/>
      <c r="E202" s="52"/>
      <c r="F202" s="47"/>
    </row>
    <row r="203" spans="1:6" x14ac:dyDescent="0.25">
      <c r="A203" s="253"/>
      <c r="B203" s="253" t="s">
        <v>878</v>
      </c>
      <c r="C203" s="254"/>
      <c r="D203" s="236"/>
      <c r="E203" s="52"/>
      <c r="F203" s="47" t="str">
        <f t="shared" ref="F203" si="37">IF(E203="-","Rate Only",IF(E203="","",ROUND($D203*E203,2)))</f>
        <v/>
      </c>
    </row>
    <row r="204" spans="1:6" x14ac:dyDescent="0.25">
      <c r="A204" s="253"/>
      <c r="B204" s="253"/>
      <c r="C204" s="254"/>
      <c r="D204" s="236"/>
      <c r="E204" s="6"/>
      <c r="F204" s="6"/>
    </row>
    <row r="205" spans="1:6" ht="38.25" x14ac:dyDescent="0.25">
      <c r="A205" s="253"/>
      <c r="B205" s="253" t="s">
        <v>1047</v>
      </c>
      <c r="C205" s="254" t="s">
        <v>695</v>
      </c>
      <c r="D205" s="236">
        <v>200</v>
      </c>
      <c r="E205" s="52"/>
      <c r="F205" s="47" t="str">
        <f t="shared" ref="F205" si="38">IF(E205="-","Rate Only",IF(E205="","",ROUND($D205*E205,2)))</f>
        <v/>
      </c>
    </row>
    <row r="206" spans="1:6" x14ac:dyDescent="0.25">
      <c r="A206" s="234"/>
      <c r="B206" s="232"/>
      <c r="C206" s="235"/>
      <c r="D206" s="236"/>
      <c r="E206" s="52"/>
      <c r="F206" s="47"/>
    </row>
    <row r="207" spans="1:6" ht="25.5" x14ac:dyDescent="0.25">
      <c r="A207" s="253" t="s">
        <v>880</v>
      </c>
      <c r="B207" s="253" t="s">
        <v>881</v>
      </c>
      <c r="C207" s="254" t="s">
        <v>882</v>
      </c>
      <c r="D207" s="236">
        <v>1</v>
      </c>
      <c r="E207" s="52"/>
      <c r="F207" s="47" t="str">
        <f t="shared" ref="F207:F208" si="39">IF(E207="-","Rate Only",IF(E207="","",ROUND($D207*E207,2)))</f>
        <v/>
      </c>
    </row>
    <row r="208" spans="1:6" x14ac:dyDescent="0.25">
      <c r="A208" s="234"/>
      <c r="B208" s="232"/>
      <c r="C208" s="235"/>
      <c r="D208" s="236"/>
      <c r="E208" s="52"/>
      <c r="F208" s="47" t="str">
        <f t="shared" si="39"/>
        <v/>
      </c>
    </row>
    <row r="209" spans="1:6" x14ac:dyDescent="0.25">
      <c r="A209" s="74"/>
      <c r="B209" s="33"/>
      <c r="C209" s="76"/>
      <c r="D209" s="76"/>
      <c r="E209" s="59"/>
      <c r="F209" s="59"/>
    </row>
    <row r="210" spans="1:6" x14ac:dyDescent="0.25">
      <c r="A210" s="77"/>
      <c r="B210" s="460" t="s">
        <v>33</v>
      </c>
      <c r="C210" s="461"/>
      <c r="D210" s="461"/>
      <c r="E210" s="462"/>
      <c r="F210" s="48">
        <f>IF(SUM(F172:F208)&gt;0,SUM(F172:F208)," ")</f>
        <v>150000</v>
      </c>
    </row>
    <row r="211" spans="1:6" x14ac:dyDescent="0.25">
      <c r="A211" s="79"/>
      <c r="B211" s="35"/>
      <c r="C211" s="81"/>
      <c r="D211" s="81"/>
      <c r="E211" s="60"/>
      <c r="F211" s="60"/>
    </row>
    <row r="212" spans="1:6" x14ac:dyDescent="0.25">
      <c r="C212" s="85"/>
    </row>
    <row r="213" spans="1:6" x14ac:dyDescent="0.25">
      <c r="A213" s="16"/>
      <c r="B213" s="1"/>
      <c r="C213" s="1"/>
      <c r="D213" s="36"/>
      <c r="E213" s="3"/>
      <c r="F213" s="3"/>
    </row>
    <row r="214" spans="1:6" x14ac:dyDescent="0.25">
      <c r="A214" s="19" t="s">
        <v>0</v>
      </c>
      <c r="B214" s="4" t="s">
        <v>1</v>
      </c>
      <c r="C214" s="11" t="s">
        <v>2</v>
      </c>
      <c r="D214" s="13" t="s">
        <v>3</v>
      </c>
      <c r="E214" s="10" t="s">
        <v>4</v>
      </c>
      <c r="F214" s="10" t="s">
        <v>5</v>
      </c>
    </row>
    <row r="215" spans="1:6" x14ac:dyDescent="0.25">
      <c r="A215" s="18"/>
      <c r="B215" s="7"/>
      <c r="C215" s="7"/>
      <c r="D215" s="37"/>
      <c r="E215" s="9"/>
      <c r="F215" s="9"/>
    </row>
    <row r="216" spans="1:6" x14ac:dyDescent="0.25">
      <c r="A216" s="74"/>
      <c r="B216" s="64"/>
      <c r="C216" s="75"/>
      <c r="D216" s="76"/>
      <c r="E216" s="67"/>
      <c r="F216" s="67"/>
    </row>
    <row r="217" spans="1:6" x14ac:dyDescent="0.25">
      <c r="A217" s="77"/>
      <c r="B217" s="460" t="s">
        <v>34</v>
      </c>
      <c r="C217" s="461"/>
      <c r="D217" s="461"/>
      <c r="E217" s="462"/>
      <c r="F217" s="52">
        <f>F210</f>
        <v>150000</v>
      </c>
    </row>
    <row r="218" spans="1:6" x14ac:dyDescent="0.25">
      <c r="A218" s="79"/>
      <c r="B218" s="70"/>
      <c r="C218" s="80"/>
      <c r="D218" s="81"/>
      <c r="E218" s="73"/>
      <c r="F218" s="73"/>
    </row>
    <row r="219" spans="1:6" ht="51" x14ac:dyDescent="0.25">
      <c r="A219" s="413" t="s">
        <v>1290</v>
      </c>
      <c r="B219" s="349" t="s">
        <v>883</v>
      </c>
      <c r="C219" s="254"/>
      <c r="D219" s="236"/>
      <c r="E219" s="12"/>
      <c r="F219" s="6"/>
    </row>
    <row r="220" spans="1:6" x14ac:dyDescent="0.25">
      <c r="A220" s="255"/>
      <c r="B220" s="256"/>
      <c r="C220" s="254"/>
      <c r="D220" s="236"/>
      <c r="E220" s="15"/>
      <c r="F220" s="6"/>
    </row>
    <row r="221" spans="1:6" x14ac:dyDescent="0.25">
      <c r="A221" s="257" t="s">
        <v>884</v>
      </c>
      <c r="B221" s="253" t="s">
        <v>885</v>
      </c>
      <c r="C221" s="254"/>
      <c r="D221" s="236"/>
      <c r="E221" s="52"/>
      <c r="F221" s="47" t="str">
        <f t="shared" ref="F221" si="40">IF(E221="-","Rate Only",IF(E221="","",ROUND($D221*E221,2)))</f>
        <v/>
      </c>
    </row>
    <row r="222" spans="1:6" x14ac:dyDescent="0.25">
      <c r="A222" s="253"/>
      <c r="B222" s="253"/>
      <c r="C222" s="254"/>
      <c r="D222" s="236"/>
      <c r="E222" s="15"/>
      <c r="F222" s="6"/>
    </row>
    <row r="223" spans="1:6" ht="38.25" x14ac:dyDescent="0.25">
      <c r="A223" s="253"/>
      <c r="B223" s="253" t="s">
        <v>1234</v>
      </c>
      <c r="C223" s="254" t="s">
        <v>122</v>
      </c>
      <c r="D223" s="236">
        <v>4</v>
      </c>
      <c r="E223" s="52"/>
      <c r="F223" s="47" t="str">
        <f t="shared" ref="F223" si="41">IF(E223="-","Rate Only",IF(E223="","",ROUND($D223*E223,2)))</f>
        <v/>
      </c>
    </row>
    <row r="224" spans="1:6" x14ac:dyDescent="0.25">
      <c r="A224" s="253"/>
      <c r="C224" s="254"/>
      <c r="D224" s="236"/>
      <c r="E224" s="52"/>
      <c r="F224" s="97"/>
    </row>
    <row r="225" spans="1:6" ht="38.25" x14ac:dyDescent="0.25">
      <c r="A225" s="253"/>
      <c r="B225" s="253" t="s">
        <v>1235</v>
      </c>
      <c r="C225" s="254" t="s">
        <v>122</v>
      </c>
      <c r="D225" s="236">
        <v>8</v>
      </c>
      <c r="E225" s="52"/>
      <c r="F225" s="47" t="str">
        <f t="shared" ref="F225" si="42">IF(E225="-","Rate Only",IF(E225="","",ROUND($D225*E225,2)))</f>
        <v/>
      </c>
    </row>
    <row r="226" spans="1:6" x14ac:dyDescent="0.25">
      <c r="A226" s="253"/>
      <c r="B226" s="253"/>
      <c r="C226" s="254"/>
      <c r="D226" s="236"/>
      <c r="E226" s="15"/>
      <c r="F226" s="6"/>
    </row>
    <row r="227" spans="1:6" x14ac:dyDescent="0.25">
      <c r="A227" s="253">
        <v>66.180000000000007</v>
      </c>
      <c r="B227" s="253" t="s">
        <v>967</v>
      </c>
      <c r="C227" s="254"/>
      <c r="D227" s="236"/>
      <c r="E227" s="52"/>
      <c r="F227" s="47" t="str">
        <f t="shared" ref="F227" si="43">IF(E227="-","Rate Only",IF(E227="","",ROUND($D227*E227,2)))</f>
        <v/>
      </c>
    </row>
    <row r="228" spans="1:6" x14ac:dyDescent="0.25">
      <c r="A228" s="253"/>
      <c r="B228" s="108"/>
      <c r="C228" s="254"/>
      <c r="D228" s="236"/>
      <c r="E228" s="6"/>
      <c r="F228" s="6"/>
    </row>
    <row r="229" spans="1:6" x14ac:dyDescent="0.25">
      <c r="A229" s="253"/>
      <c r="B229" s="253" t="s">
        <v>1313</v>
      </c>
      <c r="C229" s="254" t="s">
        <v>892</v>
      </c>
      <c r="D229" s="236">
        <v>2</v>
      </c>
      <c r="E229" s="52"/>
      <c r="F229" s="47" t="str">
        <f t="shared" ref="F229" si="44">IF(E229="-","Rate Only",IF(E229="","",ROUND($D229*E229,2)))</f>
        <v/>
      </c>
    </row>
    <row r="230" spans="1:6" x14ac:dyDescent="0.25">
      <c r="A230" s="253"/>
      <c r="B230" s="253"/>
      <c r="C230" s="254"/>
      <c r="D230" s="236"/>
      <c r="E230" s="52"/>
      <c r="F230" s="97"/>
    </row>
    <row r="231" spans="1:6" x14ac:dyDescent="0.25">
      <c r="A231" s="253" t="s">
        <v>902</v>
      </c>
      <c r="B231" s="253" t="s">
        <v>903</v>
      </c>
      <c r="C231" s="254" t="s">
        <v>122</v>
      </c>
      <c r="D231" s="236">
        <v>250</v>
      </c>
      <c r="E231" s="52"/>
      <c r="F231" s="47" t="str">
        <f t="shared" ref="F231" si="45">IF(E231="-","Rate Only",IF(E231="","",ROUND($D231*E231,2)))</f>
        <v/>
      </c>
    </row>
    <row r="232" spans="1:6" x14ac:dyDescent="0.25">
      <c r="A232" s="253"/>
      <c r="B232" s="257"/>
      <c r="C232" s="254"/>
      <c r="D232" s="236"/>
      <c r="E232" s="6"/>
      <c r="F232" s="6"/>
    </row>
    <row r="233" spans="1:6" ht="25.5" x14ac:dyDescent="0.25">
      <c r="A233" s="413" t="s">
        <v>544</v>
      </c>
      <c r="B233" s="414" t="s">
        <v>911</v>
      </c>
      <c r="C233" s="254"/>
      <c r="D233" s="236"/>
      <c r="E233" s="6"/>
      <c r="F233" s="6"/>
    </row>
    <row r="234" spans="1:6" x14ac:dyDescent="0.25">
      <c r="A234" s="253"/>
      <c r="B234" s="257"/>
      <c r="C234" s="254"/>
      <c r="D234" s="236"/>
      <c r="E234" s="6"/>
      <c r="F234" s="6"/>
    </row>
    <row r="235" spans="1:6" ht="25.5" x14ac:dyDescent="0.25">
      <c r="A235" s="253" t="s">
        <v>912</v>
      </c>
      <c r="B235" s="257" t="s">
        <v>913</v>
      </c>
      <c r="C235" s="254"/>
      <c r="D235" s="236"/>
      <c r="E235" s="6"/>
      <c r="F235" s="6"/>
    </row>
    <row r="236" spans="1:6" x14ac:dyDescent="0.25">
      <c r="A236" s="253"/>
      <c r="B236" s="257"/>
      <c r="C236" s="254"/>
      <c r="D236" s="236"/>
      <c r="E236" s="6"/>
      <c r="F236" s="6"/>
    </row>
    <row r="237" spans="1:6" ht="25.5" x14ac:dyDescent="0.25">
      <c r="A237" s="253"/>
      <c r="B237" s="257" t="s">
        <v>914</v>
      </c>
      <c r="C237" s="254"/>
      <c r="D237" s="236"/>
      <c r="E237" s="6"/>
      <c r="F237" s="6"/>
    </row>
    <row r="238" spans="1:6" ht="15" customHeight="1" x14ac:dyDescent="0.25">
      <c r="A238" s="253"/>
      <c r="B238" s="257" t="s">
        <v>915</v>
      </c>
      <c r="C238" s="254" t="s">
        <v>17</v>
      </c>
      <c r="D238" s="263">
        <v>1</v>
      </c>
      <c r="E238" s="52">
        <v>12000</v>
      </c>
      <c r="F238" s="47">
        <f t="shared" ref="F238:F245" si="46">IF(E238="-","Rate Only",IF(E238="","",ROUND($D238*E238,2)))</f>
        <v>12000</v>
      </c>
    </row>
    <row r="239" spans="1:6" ht="15" customHeight="1" x14ac:dyDescent="0.25">
      <c r="A239" s="253"/>
      <c r="B239" s="253" t="s">
        <v>1060</v>
      </c>
      <c r="C239" s="254" t="s">
        <v>17</v>
      </c>
      <c r="D239" s="263">
        <v>1</v>
      </c>
      <c r="E239" s="52">
        <v>12000</v>
      </c>
      <c r="F239" s="47">
        <f t="shared" si="46"/>
        <v>12000</v>
      </c>
    </row>
    <row r="240" spans="1:6" ht="15" customHeight="1" x14ac:dyDescent="0.25">
      <c r="A240" s="262"/>
      <c r="B240" s="259" t="s">
        <v>1061</v>
      </c>
      <c r="C240" s="254" t="s">
        <v>17</v>
      </c>
      <c r="D240" s="263">
        <v>1</v>
      </c>
      <c r="E240" s="52">
        <v>12000</v>
      </c>
      <c r="F240" s="47">
        <f t="shared" si="46"/>
        <v>12000</v>
      </c>
    </row>
    <row r="241" spans="1:6" ht="15" customHeight="1" x14ac:dyDescent="0.25">
      <c r="A241" s="253"/>
      <c r="B241" s="257" t="s">
        <v>919</v>
      </c>
      <c r="C241" s="254" t="s">
        <v>17</v>
      </c>
      <c r="D241" s="263">
        <v>1</v>
      </c>
      <c r="E241" s="52">
        <v>12000</v>
      </c>
      <c r="F241" s="47">
        <f t="shared" si="46"/>
        <v>12000</v>
      </c>
    </row>
    <row r="242" spans="1:6" ht="15" customHeight="1" x14ac:dyDescent="0.25">
      <c r="A242" s="253"/>
      <c r="B242" s="257"/>
      <c r="C242" s="254"/>
      <c r="D242" s="263"/>
      <c r="E242" s="52"/>
      <c r="F242" s="47"/>
    </row>
    <row r="243" spans="1:6" ht="15" customHeight="1" x14ac:dyDescent="0.25">
      <c r="A243" s="253"/>
      <c r="B243" s="234" t="s">
        <v>920</v>
      </c>
      <c r="C243" s="254" t="s">
        <v>17</v>
      </c>
      <c r="D243" s="263">
        <v>1</v>
      </c>
      <c r="E243" s="52">
        <v>12000</v>
      </c>
      <c r="F243" s="47">
        <f t="shared" si="46"/>
        <v>12000</v>
      </c>
    </row>
    <row r="244" spans="1:6" x14ac:dyDescent="0.25">
      <c r="A244" s="253"/>
      <c r="B244" s="253"/>
      <c r="C244" s="254"/>
      <c r="D244" s="263"/>
      <c r="E244" s="52"/>
      <c r="F244" s="47" t="str">
        <f t="shared" si="46"/>
        <v/>
      </c>
    </row>
    <row r="245" spans="1:6" ht="16.5" customHeight="1" x14ac:dyDescent="0.25">
      <c r="A245" s="253" t="s">
        <v>723</v>
      </c>
      <c r="B245" s="234" t="s">
        <v>724</v>
      </c>
      <c r="C245" s="254" t="s">
        <v>119</v>
      </c>
      <c r="D245" s="263">
        <v>1</v>
      </c>
      <c r="E245" s="52">
        <v>50000</v>
      </c>
      <c r="F245" s="47">
        <f t="shared" si="46"/>
        <v>50000</v>
      </c>
    </row>
    <row r="246" spans="1:6" ht="16.5" customHeight="1" x14ac:dyDescent="0.25">
      <c r="A246" s="253"/>
      <c r="B246" s="234"/>
      <c r="C246" s="254"/>
      <c r="D246" s="263"/>
      <c r="E246" s="52"/>
      <c r="F246" s="47"/>
    </row>
    <row r="247" spans="1:6" ht="16.5" customHeight="1" x14ac:dyDescent="0.25">
      <c r="A247" s="253"/>
      <c r="B247" s="234"/>
      <c r="C247" s="254"/>
      <c r="D247" s="263"/>
      <c r="E247" s="52"/>
      <c r="F247" s="47"/>
    </row>
    <row r="248" spans="1:6" ht="16.5" customHeight="1" x14ac:dyDescent="0.25">
      <c r="A248" s="253"/>
      <c r="B248" s="234"/>
      <c r="C248" s="254"/>
      <c r="D248" s="263"/>
      <c r="E248" s="52"/>
      <c r="F248" s="47"/>
    </row>
    <row r="249" spans="1:6" ht="16.5" customHeight="1" x14ac:dyDescent="0.25">
      <c r="A249" s="253"/>
      <c r="B249" s="234"/>
      <c r="C249" s="254"/>
      <c r="D249" s="263"/>
      <c r="E249" s="52"/>
      <c r="F249" s="47" t="str">
        <f t="shared" ref="F249:F261" si="47">IF(E249="-","Rate Only",IF(E249="","",ROUND($D249*E249,2)))</f>
        <v/>
      </c>
    </row>
    <row r="250" spans="1:6" x14ac:dyDescent="0.25">
      <c r="A250" s="74"/>
      <c r="B250" s="33"/>
      <c r="C250" s="76"/>
      <c r="D250" s="76"/>
      <c r="E250" s="59"/>
      <c r="F250" s="59"/>
    </row>
    <row r="251" spans="1:6" x14ac:dyDescent="0.25">
      <c r="A251" s="77"/>
      <c r="B251" s="460" t="s">
        <v>33</v>
      </c>
      <c r="C251" s="461"/>
      <c r="D251" s="461"/>
      <c r="E251" s="462"/>
      <c r="F251" s="48">
        <f>IF(SUM(F216:F249)&gt;0,SUM(F216:F249)," ")</f>
        <v>260000</v>
      </c>
    </row>
    <row r="252" spans="1:6" x14ac:dyDescent="0.25">
      <c r="A252" s="79"/>
      <c r="B252" s="35"/>
      <c r="C252" s="81"/>
      <c r="D252" s="81"/>
      <c r="E252" s="60"/>
      <c r="F252" s="60"/>
    </row>
    <row r="253" spans="1:6" x14ac:dyDescent="0.25">
      <c r="C253" s="85"/>
    </row>
    <row r="254" spans="1:6" x14ac:dyDescent="0.25">
      <c r="A254" s="16"/>
      <c r="B254" s="1"/>
      <c r="C254" s="1"/>
      <c r="D254" s="36"/>
      <c r="E254" s="3"/>
      <c r="F254" s="3"/>
    </row>
    <row r="255" spans="1:6" x14ac:dyDescent="0.25">
      <c r="A255" s="19" t="s">
        <v>0</v>
      </c>
      <c r="B255" s="4" t="s">
        <v>1</v>
      </c>
      <c r="C255" s="11" t="s">
        <v>2</v>
      </c>
      <c r="D255" s="13" t="s">
        <v>3</v>
      </c>
      <c r="E255" s="10" t="s">
        <v>4</v>
      </c>
      <c r="F255" s="10" t="s">
        <v>5</v>
      </c>
    </row>
    <row r="256" spans="1:6" x14ac:dyDescent="0.25">
      <c r="A256" s="18"/>
      <c r="B256" s="7"/>
      <c r="C256" s="7"/>
      <c r="D256" s="37"/>
      <c r="E256" s="9"/>
      <c r="F256" s="9"/>
    </row>
    <row r="257" spans="1:6" x14ac:dyDescent="0.25">
      <c r="A257" s="74"/>
      <c r="B257" s="64"/>
      <c r="C257" s="75"/>
      <c r="D257" s="76"/>
      <c r="E257" s="67"/>
      <c r="F257" s="67"/>
    </row>
    <row r="258" spans="1:6" x14ac:dyDescent="0.25">
      <c r="A258" s="77"/>
      <c r="B258" s="460" t="s">
        <v>34</v>
      </c>
      <c r="C258" s="461"/>
      <c r="D258" s="461"/>
      <c r="E258" s="462"/>
      <c r="F258" s="52">
        <f>F251</f>
        <v>260000</v>
      </c>
    </row>
    <row r="259" spans="1:6" x14ac:dyDescent="0.25">
      <c r="A259" s="79"/>
      <c r="B259" s="70"/>
      <c r="C259" s="80"/>
      <c r="D259" s="81"/>
      <c r="E259" s="73"/>
      <c r="F259" s="73"/>
    </row>
    <row r="260" spans="1:6" ht="16.5" customHeight="1" x14ac:dyDescent="0.25">
      <c r="A260" s="413">
        <v>84</v>
      </c>
      <c r="B260" s="340" t="s">
        <v>1062</v>
      </c>
      <c r="C260" s="254"/>
      <c r="D260" s="263"/>
      <c r="E260" s="52"/>
      <c r="F260" s="47" t="str">
        <f t="shared" si="47"/>
        <v/>
      </c>
    </row>
    <row r="261" spans="1:6" ht="16.5" customHeight="1" x14ac:dyDescent="0.25">
      <c r="A261" s="253"/>
      <c r="B261" s="234"/>
      <c r="C261" s="254"/>
      <c r="D261" s="263"/>
      <c r="E261" s="52"/>
      <c r="F261" s="47" t="str">
        <f t="shared" si="47"/>
        <v/>
      </c>
    </row>
    <row r="262" spans="1:6" x14ac:dyDescent="0.25">
      <c r="A262" s="253">
        <v>84.01</v>
      </c>
      <c r="B262" s="257" t="s">
        <v>1063</v>
      </c>
      <c r="C262" s="254"/>
      <c r="D262" s="263"/>
      <c r="E262" s="6"/>
      <c r="F262" s="6"/>
    </row>
    <row r="263" spans="1:6" ht="16.5" customHeight="1" x14ac:dyDescent="0.25">
      <c r="A263" s="253"/>
      <c r="B263" s="253"/>
      <c r="C263" s="254"/>
      <c r="D263" s="263"/>
      <c r="E263" s="52"/>
      <c r="F263" s="47" t="str">
        <f t="shared" ref="F263:F264" si="48">IF(E263="-","Rate Only",IF(E263="","",ROUND($D263*E263,2)))</f>
        <v/>
      </c>
    </row>
    <row r="264" spans="1:6" ht="63.75" x14ac:dyDescent="0.25">
      <c r="A264" s="234"/>
      <c r="B264" s="244" t="s">
        <v>1064</v>
      </c>
      <c r="C264" s="246" t="s">
        <v>762</v>
      </c>
      <c r="D264" s="249">
        <v>550</v>
      </c>
      <c r="E264" s="102"/>
      <c r="F264" s="47" t="str">
        <f t="shared" si="48"/>
        <v/>
      </c>
    </row>
    <row r="265" spans="1:6" x14ac:dyDescent="0.25">
      <c r="A265" s="294"/>
      <c r="B265" s="244"/>
      <c r="C265" s="246"/>
      <c r="D265" s="249"/>
      <c r="E265" s="102"/>
      <c r="F265" s="97"/>
    </row>
    <row r="266" spans="1:6" x14ac:dyDescent="0.25">
      <c r="A266" s="294"/>
      <c r="B266" s="244"/>
      <c r="C266" s="246"/>
      <c r="D266" s="249"/>
      <c r="E266" s="102"/>
      <c r="F266" s="97"/>
    </row>
    <row r="267" spans="1:6" x14ac:dyDescent="0.25">
      <c r="A267" s="294"/>
      <c r="B267" s="244"/>
      <c r="C267" s="246"/>
      <c r="D267" s="249"/>
      <c r="E267" s="102"/>
      <c r="F267" s="97"/>
    </row>
    <row r="268" spans="1:6" x14ac:dyDescent="0.25">
      <c r="A268" s="294"/>
      <c r="B268" s="244"/>
      <c r="C268" s="246"/>
      <c r="D268" s="249"/>
      <c r="E268" s="102"/>
      <c r="F268" s="97"/>
    </row>
    <row r="269" spans="1:6" x14ac:dyDescent="0.25">
      <c r="A269" s="294"/>
      <c r="B269" s="244"/>
      <c r="C269" s="246"/>
      <c r="D269" s="249"/>
      <c r="E269" s="102"/>
      <c r="F269" s="97"/>
    </row>
    <row r="270" spans="1:6" x14ac:dyDescent="0.25">
      <c r="A270" s="294"/>
      <c r="B270" s="244"/>
      <c r="C270" s="246"/>
      <c r="D270" s="249"/>
      <c r="E270" s="102"/>
      <c r="F270" s="97"/>
    </row>
    <row r="271" spans="1:6" x14ac:dyDescent="0.25">
      <c r="A271" s="294"/>
      <c r="B271" s="244"/>
      <c r="C271" s="246"/>
      <c r="D271" s="249"/>
      <c r="E271" s="102"/>
      <c r="F271" s="97"/>
    </row>
    <row r="272" spans="1:6" x14ac:dyDescent="0.25">
      <c r="A272" s="294"/>
      <c r="B272" s="244"/>
      <c r="C272" s="246"/>
      <c r="D272" s="249"/>
      <c r="E272" s="102"/>
      <c r="F272" s="97"/>
    </row>
    <row r="273" spans="1:6" x14ac:dyDescent="0.25">
      <c r="A273" s="294"/>
      <c r="B273" s="244"/>
      <c r="C273" s="246"/>
      <c r="D273" s="249"/>
      <c r="E273" s="102"/>
      <c r="F273" s="97"/>
    </row>
    <row r="274" spans="1:6" x14ac:dyDescent="0.25">
      <c r="A274" s="294"/>
      <c r="B274" s="244"/>
      <c r="C274" s="246"/>
      <c r="D274" s="249"/>
      <c r="E274" s="102"/>
      <c r="F274" s="97"/>
    </row>
    <row r="275" spans="1:6" x14ac:dyDescent="0.25">
      <c r="A275" s="294"/>
      <c r="B275" s="244"/>
      <c r="C275" s="246"/>
      <c r="D275" s="249"/>
      <c r="E275" s="102"/>
      <c r="F275" s="97"/>
    </row>
    <row r="276" spans="1:6" x14ac:dyDescent="0.25">
      <c r="A276" s="294"/>
      <c r="B276" s="244"/>
      <c r="C276" s="246"/>
      <c r="D276" s="249"/>
      <c r="E276" s="102"/>
      <c r="F276" s="97"/>
    </row>
    <row r="277" spans="1:6" x14ac:dyDescent="0.25">
      <c r="A277" s="294"/>
      <c r="B277" s="244"/>
      <c r="C277" s="246"/>
      <c r="D277" s="249"/>
      <c r="E277" s="102"/>
      <c r="F277" s="97"/>
    </row>
    <row r="278" spans="1:6" x14ac:dyDescent="0.25">
      <c r="A278" s="294"/>
      <c r="B278" s="244"/>
      <c r="C278" s="246"/>
      <c r="D278" s="249"/>
      <c r="E278" s="102"/>
      <c r="F278" s="97"/>
    </row>
    <row r="279" spans="1:6" x14ac:dyDescent="0.25">
      <c r="A279" s="294"/>
      <c r="B279" s="244"/>
      <c r="C279" s="246"/>
      <c r="D279" s="249"/>
      <c r="E279" s="102"/>
      <c r="F279" s="97"/>
    </row>
    <row r="280" spans="1:6" x14ac:dyDescent="0.25">
      <c r="A280" s="294"/>
      <c r="B280" s="244"/>
      <c r="C280" s="246"/>
      <c r="D280" s="249"/>
      <c r="E280" s="102"/>
      <c r="F280" s="97"/>
    </row>
    <row r="281" spans="1:6" x14ac:dyDescent="0.25">
      <c r="A281" s="294"/>
      <c r="B281" s="244"/>
      <c r="C281" s="246"/>
      <c r="D281" s="249"/>
      <c r="E281" s="102"/>
      <c r="F281" s="97"/>
    </row>
    <row r="282" spans="1:6" x14ac:dyDescent="0.25">
      <c r="A282" s="294"/>
      <c r="B282" s="244"/>
      <c r="C282" s="246"/>
      <c r="D282" s="249"/>
      <c r="E282" s="102"/>
      <c r="F282" s="97"/>
    </row>
    <row r="283" spans="1:6" x14ac:dyDescent="0.25">
      <c r="A283" s="294"/>
      <c r="B283" s="244"/>
      <c r="C283" s="246"/>
      <c r="D283" s="249"/>
      <c r="E283" s="102"/>
      <c r="F283" s="97"/>
    </row>
    <row r="284" spans="1:6" x14ac:dyDescent="0.25">
      <c r="A284" s="294"/>
      <c r="B284" s="244"/>
      <c r="C284" s="246"/>
      <c r="D284" s="249"/>
      <c r="E284" s="102"/>
      <c r="F284" s="97"/>
    </row>
    <row r="285" spans="1:6" x14ac:dyDescent="0.25">
      <c r="A285" s="294"/>
      <c r="B285" s="244"/>
      <c r="C285" s="246"/>
      <c r="D285" s="249"/>
      <c r="E285" s="102"/>
      <c r="F285" s="97"/>
    </row>
    <row r="286" spans="1:6" x14ac:dyDescent="0.25">
      <c r="A286" s="294"/>
      <c r="B286" s="244"/>
      <c r="C286" s="246"/>
      <c r="D286" s="249"/>
      <c r="E286" s="102"/>
      <c r="F286" s="97"/>
    </row>
    <row r="287" spans="1:6" x14ac:dyDescent="0.25">
      <c r="A287" s="294"/>
      <c r="B287" s="244"/>
      <c r="C287" s="246"/>
      <c r="D287" s="249"/>
      <c r="E287" s="102"/>
      <c r="F287" s="97"/>
    </row>
    <row r="288" spans="1:6" x14ac:dyDescent="0.25">
      <c r="A288" s="294"/>
      <c r="B288" s="244"/>
      <c r="C288" s="246"/>
      <c r="D288" s="249"/>
      <c r="E288" s="102"/>
      <c r="F288" s="97"/>
    </row>
    <row r="289" spans="1:6" x14ac:dyDescent="0.25">
      <c r="A289" s="294"/>
      <c r="B289" s="244"/>
      <c r="C289" s="246"/>
      <c r="D289" s="249"/>
      <c r="E289" s="102"/>
      <c r="F289" s="97"/>
    </row>
    <row r="290" spans="1:6" x14ac:dyDescent="0.25">
      <c r="A290" s="294"/>
      <c r="B290" s="244"/>
      <c r="C290" s="246"/>
      <c r="D290" s="249"/>
      <c r="E290" s="102"/>
      <c r="F290" s="97"/>
    </row>
    <row r="291" spans="1:6" x14ac:dyDescent="0.25">
      <c r="A291" s="294"/>
      <c r="B291" s="244"/>
      <c r="C291" s="246"/>
      <c r="D291" s="249"/>
      <c r="E291" s="102"/>
      <c r="F291" s="97"/>
    </row>
    <row r="292" spans="1:6" x14ac:dyDescent="0.25">
      <c r="A292" s="294"/>
      <c r="B292" s="244"/>
      <c r="C292" s="246"/>
      <c r="D292" s="249"/>
      <c r="E292" s="102"/>
      <c r="F292" s="97"/>
    </row>
    <row r="293" spans="1:6" x14ac:dyDescent="0.25">
      <c r="A293" s="294"/>
      <c r="B293" s="244"/>
      <c r="C293" s="246"/>
      <c r="D293" s="249"/>
      <c r="E293" s="102"/>
      <c r="F293" s="97"/>
    </row>
    <row r="294" spans="1:6" x14ac:dyDescent="0.25">
      <c r="A294" s="294"/>
      <c r="B294" s="244"/>
      <c r="C294" s="415"/>
      <c r="D294" s="416"/>
      <c r="E294" s="377"/>
      <c r="F294" s="97"/>
    </row>
    <row r="295" spans="1:6" x14ac:dyDescent="0.25">
      <c r="A295" s="74"/>
      <c r="B295" s="33"/>
      <c r="C295" s="76"/>
      <c r="D295" s="76"/>
      <c r="E295" s="59"/>
      <c r="F295" s="59"/>
    </row>
    <row r="296" spans="1:6" x14ac:dyDescent="0.25">
      <c r="A296" s="77"/>
      <c r="B296" s="454" t="s">
        <v>14</v>
      </c>
      <c r="C296" s="455"/>
      <c r="D296" s="455"/>
      <c r="E296" s="456"/>
      <c r="F296" s="48">
        <f>IF(SUM(F257:F264)&gt;0,SUM(F257:F264)," ")</f>
        <v>260000</v>
      </c>
    </row>
    <row r="297" spans="1:6" x14ac:dyDescent="0.25">
      <c r="A297" s="79"/>
      <c r="B297" s="35"/>
      <c r="C297" s="81"/>
      <c r="D297" s="81"/>
      <c r="E297" s="60"/>
      <c r="F297" s="60"/>
    </row>
    <row r="298" spans="1:6" x14ac:dyDescent="0.25">
      <c r="C298" s="85"/>
    </row>
  </sheetData>
  <mergeCells count="13">
    <mergeCell ref="B296:E296"/>
    <mergeCell ref="B166:E166"/>
    <mergeCell ref="B173:E173"/>
    <mergeCell ref="B210:E210"/>
    <mergeCell ref="B217:E217"/>
    <mergeCell ref="B251:E251"/>
    <mergeCell ref="B258:E258"/>
    <mergeCell ref="B125:E125"/>
    <mergeCell ref="B38:E38"/>
    <mergeCell ref="B45:E45"/>
    <mergeCell ref="B76:E76"/>
    <mergeCell ref="B83:E83"/>
    <mergeCell ref="B118:E118"/>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C12 B2226 N4-13 KM 31.095
</oddHeader>
    <oddFooter>&amp;R&amp;8&amp;Z&amp;F</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13EB8-C20A-4D34-996F-A3C681303019}">
  <dimension ref="A1:F377"/>
  <sheetViews>
    <sheetView view="pageLayout" topLeftCell="A365" zoomScale="130" zoomScaleNormal="100" zoomScalePageLayoutView="130" workbookViewId="0">
      <selection activeCell="E361" sqref="E361"/>
    </sheetView>
  </sheetViews>
  <sheetFormatPr defaultRowHeight="15" x14ac:dyDescent="0.25"/>
  <cols>
    <col min="1" max="1" width="9.140625" style="20"/>
    <col min="2" max="2" width="33.7109375" style="5" customWidth="1"/>
    <col min="3" max="3" width="8.140625" style="5" customWidth="1"/>
    <col min="4" max="4" width="8.85546875" style="26" customWidth="1"/>
    <col min="5" max="5" width="12.7109375" style="5" bestFit="1" customWidth="1"/>
    <col min="6" max="6" width="13.28515625" style="5" customWidth="1"/>
  </cols>
  <sheetData>
    <row r="1" spans="1:6" x14ac:dyDescent="0.25">
      <c r="A1" s="16"/>
      <c r="B1" s="1"/>
      <c r="C1" s="1"/>
      <c r="D1" s="36"/>
      <c r="E1" s="3"/>
      <c r="F1" s="3"/>
    </row>
    <row r="2" spans="1:6" x14ac:dyDescent="0.25">
      <c r="A2" s="19" t="s">
        <v>0</v>
      </c>
      <c r="B2" s="4" t="s">
        <v>1</v>
      </c>
      <c r="C2" s="11" t="s">
        <v>2</v>
      </c>
      <c r="D2" s="13" t="s">
        <v>3</v>
      </c>
      <c r="E2" s="10" t="s">
        <v>4</v>
      </c>
      <c r="F2" s="10" t="s">
        <v>5</v>
      </c>
    </row>
    <row r="3" spans="1:6" x14ac:dyDescent="0.25">
      <c r="A3" s="18"/>
      <c r="B3" s="7"/>
      <c r="C3" s="7"/>
      <c r="D3" s="37"/>
      <c r="E3" s="9"/>
      <c r="F3" s="9"/>
    </row>
    <row r="4" spans="1:6" ht="26.25" x14ac:dyDescent="0.25">
      <c r="A4" s="384" t="s">
        <v>1236</v>
      </c>
      <c r="B4" s="328" t="s">
        <v>1237</v>
      </c>
      <c r="C4" s="4"/>
      <c r="D4" s="13"/>
      <c r="E4" s="6"/>
      <c r="F4" s="6"/>
    </row>
    <row r="5" spans="1:6" x14ac:dyDescent="0.25">
      <c r="A5" s="19"/>
      <c r="B5" s="4"/>
      <c r="C5" s="4"/>
      <c r="D5" s="13"/>
      <c r="E5" s="6"/>
      <c r="F5" s="6"/>
    </row>
    <row r="6" spans="1:6" x14ac:dyDescent="0.25">
      <c r="A6" s="388">
        <v>47</v>
      </c>
      <c r="B6" s="384" t="s">
        <v>781</v>
      </c>
      <c r="C6" s="4"/>
      <c r="D6" s="13"/>
      <c r="E6" s="43"/>
      <c r="F6" s="47"/>
    </row>
    <row r="7" spans="1:6" x14ac:dyDescent="0.25">
      <c r="A7" s="22"/>
      <c r="B7" s="19"/>
      <c r="C7" s="4"/>
      <c r="D7" s="13"/>
      <c r="E7" s="6"/>
      <c r="F7" s="6"/>
    </row>
    <row r="8" spans="1:6" x14ac:dyDescent="0.25">
      <c r="A8" s="22">
        <v>47.01</v>
      </c>
      <c r="B8" s="19" t="s">
        <v>782</v>
      </c>
      <c r="C8" s="4"/>
      <c r="D8" s="13"/>
      <c r="E8" s="6"/>
      <c r="F8" s="6"/>
    </row>
    <row r="9" spans="1:6" ht="26.25" x14ac:dyDescent="0.25">
      <c r="A9" s="22"/>
      <c r="B9" s="352" t="s">
        <v>1065</v>
      </c>
      <c r="C9" s="77" t="s">
        <v>173</v>
      </c>
      <c r="D9" s="225">
        <v>20</v>
      </c>
      <c r="E9" s="52"/>
      <c r="F9" s="47" t="str">
        <f>IF(E9="-","Rate Only",IF(E9="","",ROUND($D9*E9,2)))</f>
        <v/>
      </c>
    </row>
    <row r="10" spans="1:6" x14ac:dyDescent="0.25">
      <c r="A10" s="22"/>
      <c r="B10" s="4"/>
      <c r="C10" s="4"/>
      <c r="D10" s="13"/>
      <c r="E10" s="6"/>
      <c r="F10" s="6"/>
    </row>
    <row r="11" spans="1:6" x14ac:dyDescent="0.25">
      <c r="A11" s="388" t="s">
        <v>1286</v>
      </c>
      <c r="B11" s="332" t="s">
        <v>784</v>
      </c>
      <c r="C11" s="228"/>
      <c r="D11" s="229"/>
      <c r="E11" s="6"/>
      <c r="F11" s="6"/>
    </row>
    <row r="12" spans="1:6" x14ac:dyDescent="0.25">
      <c r="A12" s="226"/>
      <c r="B12" s="227"/>
      <c r="C12" s="228"/>
      <c r="D12" s="229"/>
      <c r="E12" s="6"/>
      <c r="F12" s="6"/>
    </row>
    <row r="13" spans="1:6" x14ac:dyDescent="0.25">
      <c r="A13" s="230">
        <v>61.02</v>
      </c>
      <c r="B13" s="231" t="s">
        <v>785</v>
      </c>
      <c r="C13" s="228"/>
      <c r="D13" s="229"/>
      <c r="E13" s="6"/>
      <c r="F13" s="6"/>
    </row>
    <row r="14" spans="1:6" x14ac:dyDescent="0.25">
      <c r="A14" s="230"/>
      <c r="B14" s="231"/>
      <c r="C14" s="228"/>
      <c r="D14" s="229"/>
      <c r="E14" s="6"/>
      <c r="F14" s="6"/>
    </row>
    <row r="15" spans="1:6" ht="38.25" x14ac:dyDescent="0.25">
      <c r="A15" s="230"/>
      <c r="B15" s="232" t="s">
        <v>786</v>
      </c>
      <c r="C15" s="233"/>
      <c r="D15" s="229"/>
      <c r="E15" s="6"/>
      <c r="F15" s="6"/>
    </row>
    <row r="16" spans="1:6" x14ac:dyDescent="0.25">
      <c r="A16" s="234"/>
      <c r="B16" s="232" t="s">
        <v>787</v>
      </c>
      <c r="C16" s="235" t="s">
        <v>925</v>
      </c>
      <c r="D16" s="236">
        <v>350</v>
      </c>
      <c r="E16" s="52"/>
      <c r="F16" s="47" t="str">
        <f t="shared" ref="F16:F23" si="0">IF(E16="-","Rate Only",IF(E16="","",ROUND($D16*E16,2)))</f>
        <v/>
      </c>
    </row>
    <row r="17" spans="1:6" x14ac:dyDescent="0.25">
      <c r="A17" s="234"/>
      <c r="B17" s="232"/>
      <c r="C17" s="235"/>
      <c r="D17" s="236"/>
      <c r="E17" s="52"/>
      <c r="F17" s="47" t="str">
        <f t="shared" si="0"/>
        <v/>
      </c>
    </row>
    <row r="18" spans="1:6" ht="38.25" x14ac:dyDescent="0.25">
      <c r="A18" s="234"/>
      <c r="B18" s="232" t="s">
        <v>790</v>
      </c>
      <c r="C18" s="235" t="s">
        <v>925</v>
      </c>
      <c r="D18" s="236">
        <v>30</v>
      </c>
      <c r="E18" s="52"/>
      <c r="F18" s="47" t="str">
        <f t="shared" si="0"/>
        <v/>
      </c>
    </row>
    <row r="19" spans="1:6" x14ac:dyDescent="0.25">
      <c r="A19" s="234"/>
      <c r="B19" s="232"/>
      <c r="C19" s="235"/>
      <c r="D19" s="236"/>
      <c r="E19" s="6"/>
      <c r="F19" s="47" t="str">
        <f t="shared" si="0"/>
        <v/>
      </c>
    </row>
    <row r="20" spans="1:6" ht="51" x14ac:dyDescent="0.25">
      <c r="A20" s="234"/>
      <c r="B20" s="232" t="s">
        <v>791</v>
      </c>
      <c r="C20" s="235" t="s">
        <v>925</v>
      </c>
      <c r="D20" s="236">
        <v>35</v>
      </c>
      <c r="E20" s="52"/>
      <c r="F20" s="47" t="str">
        <f t="shared" si="0"/>
        <v/>
      </c>
    </row>
    <row r="21" spans="1:6" x14ac:dyDescent="0.25">
      <c r="A21" s="234"/>
      <c r="B21" s="232"/>
      <c r="C21" s="235"/>
      <c r="D21" s="236"/>
      <c r="E21" s="6"/>
      <c r="F21" s="47" t="str">
        <f t="shared" si="0"/>
        <v/>
      </c>
    </row>
    <row r="22" spans="1:6" ht="25.5" x14ac:dyDescent="0.25">
      <c r="A22" s="234"/>
      <c r="B22" s="232" t="s">
        <v>792</v>
      </c>
      <c r="C22" s="235" t="s">
        <v>925</v>
      </c>
      <c r="D22" s="236">
        <v>35</v>
      </c>
      <c r="E22" s="52"/>
      <c r="F22" s="47" t="str">
        <f t="shared" si="0"/>
        <v/>
      </c>
    </row>
    <row r="23" spans="1:6" x14ac:dyDescent="0.25">
      <c r="A23" s="234"/>
      <c r="B23" s="232"/>
      <c r="C23" s="235"/>
      <c r="D23" s="236"/>
      <c r="E23" s="52"/>
      <c r="F23" s="47" t="str">
        <f t="shared" si="0"/>
        <v/>
      </c>
    </row>
    <row r="24" spans="1:6" x14ac:dyDescent="0.25">
      <c r="A24" s="22">
        <v>61.03</v>
      </c>
      <c r="B24" s="4" t="s">
        <v>793</v>
      </c>
      <c r="C24" s="4"/>
      <c r="D24" s="13"/>
      <c r="E24" s="6"/>
      <c r="F24" s="6"/>
    </row>
    <row r="25" spans="1:6" x14ac:dyDescent="0.25">
      <c r="A25" s="234"/>
      <c r="B25" s="232"/>
      <c r="C25" s="235"/>
      <c r="D25" s="236"/>
      <c r="E25" s="6"/>
      <c r="F25" s="6"/>
    </row>
    <row r="26" spans="1:6" x14ac:dyDescent="0.25">
      <c r="A26" s="234"/>
      <c r="B26" s="232" t="s">
        <v>794</v>
      </c>
      <c r="C26" s="235" t="s">
        <v>50</v>
      </c>
      <c r="D26" s="236">
        <v>1</v>
      </c>
      <c r="E26" s="52"/>
      <c r="F26" s="47" t="str">
        <f t="shared" ref="F26:F36" si="1">IF(E26="-","Rate Only",IF(E26="","",ROUND($D26*E26,2)))</f>
        <v/>
      </c>
    </row>
    <row r="27" spans="1:6" x14ac:dyDescent="0.25">
      <c r="A27" s="234"/>
      <c r="B27" s="232"/>
      <c r="C27" s="235"/>
      <c r="D27" s="236"/>
      <c r="E27" s="52"/>
      <c r="F27" s="47" t="str">
        <f t="shared" si="1"/>
        <v/>
      </c>
    </row>
    <row r="28" spans="1:6" x14ac:dyDescent="0.25">
      <c r="A28" s="234">
        <v>61.04</v>
      </c>
      <c r="B28" s="232" t="s">
        <v>795</v>
      </c>
      <c r="C28" s="235"/>
      <c r="D28" s="236"/>
      <c r="E28" s="6"/>
      <c r="F28" s="47" t="str">
        <f t="shared" si="1"/>
        <v/>
      </c>
    </row>
    <row r="29" spans="1:6" x14ac:dyDescent="0.25">
      <c r="A29" s="234"/>
      <c r="B29" s="232"/>
      <c r="C29" s="235"/>
      <c r="D29" s="236"/>
      <c r="E29" s="6"/>
      <c r="F29" s="47" t="str">
        <f t="shared" si="1"/>
        <v/>
      </c>
    </row>
    <row r="30" spans="1:6" x14ac:dyDescent="0.25">
      <c r="A30" s="234"/>
      <c r="B30" s="232" t="s">
        <v>796</v>
      </c>
      <c r="C30" s="235" t="s">
        <v>925</v>
      </c>
      <c r="D30" s="236">
        <v>80</v>
      </c>
      <c r="E30" s="52"/>
      <c r="F30" s="47" t="str">
        <f t="shared" si="1"/>
        <v/>
      </c>
    </row>
    <row r="31" spans="1:6" x14ac:dyDescent="0.25">
      <c r="A31" s="234"/>
      <c r="B31" s="232"/>
      <c r="C31" s="235"/>
      <c r="D31" s="236"/>
      <c r="E31" s="6"/>
      <c r="F31" s="47" t="str">
        <f t="shared" si="1"/>
        <v/>
      </c>
    </row>
    <row r="32" spans="1:6" x14ac:dyDescent="0.25">
      <c r="A32" s="234"/>
      <c r="B32" s="232" t="s">
        <v>797</v>
      </c>
      <c r="C32" s="235" t="s">
        <v>925</v>
      </c>
      <c r="D32" s="236">
        <v>180</v>
      </c>
      <c r="E32" s="52"/>
      <c r="F32" s="47" t="str">
        <f t="shared" si="1"/>
        <v/>
      </c>
    </row>
    <row r="33" spans="1:6" x14ac:dyDescent="0.25">
      <c r="A33" s="234"/>
      <c r="B33" s="232"/>
      <c r="C33" s="235"/>
      <c r="D33" s="236"/>
      <c r="E33" s="6"/>
      <c r="F33" s="47" t="str">
        <f t="shared" si="1"/>
        <v/>
      </c>
    </row>
    <row r="34" spans="1:6" ht="26.25" x14ac:dyDescent="0.25">
      <c r="A34" s="19" t="s">
        <v>798</v>
      </c>
      <c r="B34" s="28" t="s">
        <v>800</v>
      </c>
      <c r="C34" s="4" t="s">
        <v>925</v>
      </c>
      <c r="D34" s="13">
        <v>700</v>
      </c>
      <c r="E34" s="52"/>
      <c r="F34" s="47" t="str">
        <f t="shared" si="1"/>
        <v/>
      </c>
    </row>
    <row r="35" spans="1:6" x14ac:dyDescent="0.25">
      <c r="A35" s="234"/>
      <c r="B35" s="232"/>
      <c r="C35" s="235"/>
      <c r="D35" s="236"/>
      <c r="E35" s="52"/>
      <c r="F35" s="47" t="str">
        <f t="shared" si="1"/>
        <v/>
      </c>
    </row>
    <row r="36" spans="1:6" ht="40.5" customHeight="1" x14ac:dyDescent="0.25">
      <c r="A36" s="234">
        <v>61.06</v>
      </c>
      <c r="B36" s="232" t="s">
        <v>799</v>
      </c>
      <c r="C36" s="235" t="s">
        <v>928</v>
      </c>
      <c r="D36" s="236">
        <v>2100</v>
      </c>
      <c r="E36" s="52"/>
      <c r="F36" s="47" t="str">
        <f t="shared" si="1"/>
        <v/>
      </c>
    </row>
    <row r="37" spans="1:6" x14ac:dyDescent="0.25">
      <c r="A37" s="74"/>
      <c r="B37" s="33"/>
      <c r="C37" s="76"/>
      <c r="D37" s="76"/>
      <c r="E37" s="59"/>
      <c r="F37" s="59"/>
    </row>
    <row r="38" spans="1:6" x14ac:dyDescent="0.25">
      <c r="A38" s="77"/>
      <c r="B38" s="460" t="s">
        <v>33</v>
      </c>
      <c r="C38" s="461"/>
      <c r="D38" s="461"/>
      <c r="E38" s="462"/>
      <c r="F38" s="48" t="str">
        <f>IF(SUM(F6:F36)&gt;0,SUM(F6:F36)," ")</f>
        <v xml:space="preserve"> </v>
      </c>
    </row>
    <row r="39" spans="1:6" x14ac:dyDescent="0.25">
      <c r="A39" s="79"/>
      <c r="B39" s="35"/>
      <c r="C39" s="81"/>
      <c r="D39" s="81"/>
      <c r="E39" s="60"/>
      <c r="F39" s="60"/>
    </row>
    <row r="40" spans="1:6" x14ac:dyDescent="0.25">
      <c r="C40" s="85"/>
    </row>
    <row r="41" spans="1:6" x14ac:dyDescent="0.25">
      <c r="A41" s="16"/>
      <c r="B41" s="1"/>
      <c r="C41" s="1"/>
      <c r="D41" s="36"/>
      <c r="E41" s="3"/>
      <c r="F41" s="3"/>
    </row>
    <row r="42" spans="1:6" x14ac:dyDescent="0.25">
      <c r="A42" s="19" t="s">
        <v>0</v>
      </c>
      <c r="B42" s="4" t="s">
        <v>1</v>
      </c>
      <c r="C42" s="11" t="s">
        <v>2</v>
      </c>
      <c r="D42" s="13" t="s">
        <v>3</v>
      </c>
      <c r="E42" s="10" t="s">
        <v>4</v>
      </c>
      <c r="F42" s="10" t="s">
        <v>5</v>
      </c>
    </row>
    <row r="43" spans="1:6" x14ac:dyDescent="0.25">
      <c r="A43" s="18"/>
      <c r="B43" s="7"/>
      <c r="C43" s="7"/>
      <c r="D43" s="37"/>
      <c r="E43" s="9"/>
      <c r="F43" s="9"/>
    </row>
    <row r="44" spans="1:6" x14ac:dyDescent="0.25">
      <c r="A44" s="74"/>
      <c r="B44" s="64"/>
      <c r="C44" s="75"/>
      <c r="D44" s="76"/>
      <c r="E44" s="67"/>
      <c r="F44" s="67"/>
    </row>
    <row r="45" spans="1:6" x14ac:dyDescent="0.25">
      <c r="A45" s="77"/>
      <c r="B45" s="460" t="s">
        <v>34</v>
      </c>
      <c r="C45" s="461"/>
      <c r="D45" s="461"/>
      <c r="E45" s="462"/>
      <c r="F45" s="52" t="str">
        <f>F38</f>
        <v xml:space="preserve"> </v>
      </c>
    </row>
    <row r="46" spans="1:6" x14ac:dyDescent="0.25">
      <c r="A46" s="79"/>
      <c r="B46" s="70"/>
      <c r="C46" s="80"/>
      <c r="D46" s="81"/>
      <c r="E46" s="73"/>
      <c r="F46" s="73"/>
    </row>
    <row r="47" spans="1:6" x14ac:dyDescent="0.25">
      <c r="A47" s="232">
        <v>61.08</v>
      </c>
      <c r="B47" s="232" t="s">
        <v>804</v>
      </c>
      <c r="C47" s="235"/>
      <c r="D47" s="236"/>
      <c r="E47" s="52"/>
      <c r="F47" s="47" t="str">
        <f>IF(E47="-","Rate Only",IF(E47="","",ROUND($D47*E47,2)))</f>
        <v/>
      </c>
    </row>
    <row r="48" spans="1:6" x14ac:dyDescent="0.25">
      <c r="A48" s="232"/>
      <c r="B48" s="232"/>
      <c r="C48" s="235"/>
      <c r="D48" s="236"/>
      <c r="E48" s="6"/>
      <c r="F48" s="6"/>
    </row>
    <row r="49" spans="1:6" x14ac:dyDescent="0.25">
      <c r="A49" s="232"/>
      <c r="B49" s="232" t="s">
        <v>805</v>
      </c>
      <c r="C49" s="235" t="s">
        <v>925</v>
      </c>
      <c r="D49" s="236">
        <v>15</v>
      </c>
      <c r="E49" s="52"/>
      <c r="F49" s="47" t="str">
        <f>IF(E49="-","Rate Only",IF(E49="","",ROUND($D49*E49,2)))</f>
        <v/>
      </c>
    </row>
    <row r="50" spans="1:6" x14ac:dyDescent="0.25">
      <c r="A50" s="232"/>
      <c r="B50" s="232"/>
      <c r="C50" s="235"/>
      <c r="D50" s="236"/>
      <c r="E50" s="6"/>
      <c r="F50" s="6"/>
    </row>
    <row r="51" spans="1:6" ht="25.5" x14ac:dyDescent="0.25">
      <c r="A51" s="232"/>
      <c r="B51" s="232" t="s">
        <v>806</v>
      </c>
      <c r="C51" s="235" t="s">
        <v>925</v>
      </c>
      <c r="D51" s="236">
        <v>10</v>
      </c>
      <c r="E51" s="52"/>
      <c r="F51" s="47" t="str">
        <f>IF(E51="-","Rate Only",IF(E51="","",ROUND($D51*E51,2)))</f>
        <v/>
      </c>
    </row>
    <row r="52" spans="1:6" x14ac:dyDescent="0.25">
      <c r="A52" s="232"/>
      <c r="B52" s="232"/>
      <c r="C52" s="235"/>
      <c r="D52" s="236"/>
      <c r="E52" s="52"/>
      <c r="F52" s="47" t="str">
        <f>IF(E52="-","Rate Only",IF(E52="","",ROUND($D52*E52,2)))</f>
        <v/>
      </c>
    </row>
    <row r="53" spans="1:6" x14ac:dyDescent="0.25">
      <c r="A53" s="232">
        <v>61.14</v>
      </c>
      <c r="B53" s="232" t="s">
        <v>817</v>
      </c>
      <c r="C53" s="235"/>
      <c r="D53" s="236"/>
      <c r="E53" s="6"/>
      <c r="F53" s="6"/>
    </row>
    <row r="54" spans="1:6" ht="25.5" x14ac:dyDescent="0.25">
      <c r="A54" s="232"/>
      <c r="B54" s="232" t="s">
        <v>818</v>
      </c>
      <c r="C54" s="235" t="s">
        <v>972</v>
      </c>
      <c r="D54" s="236">
        <v>70</v>
      </c>
      <c r="E54" s="52"/>
      <c r="F54" s="47" t="str">
        <f>IF(E54="-","Rate Only",IF(E54="","",ROUND($D54*E54,2)))</f>
        <v/>
      </c>
    </row>
    <row r="55" spans="1:6" x14ac:dyDescent="0.25">
      <c r="A55" s="232"/>
      <c r="B55" s="232"/>
      <c r="C55" s="235"/>
      <c r="D55" s="236"/>
      <c r="E55" s="6"/>
      <c r="F55" s="6"/>
    </row>
    <row r="56" spans="1:6" ht="38.25" x14ac:dyDescent="0.25">
      <c r="A56" s="232">
        <v>61.15</v>
      </c>
      <c r="B56" s="232" t="s">
        <v>1019</v>
      </c>
      <c r="C56" s="235" t="s">
        <v>102</v>
      </c>
      <c r="D56" s="236">
        <v>1</v>
      </c>
      <c r="E56" s="52"/>
      <c r="F56" s="47" t="str">
        <f>IF(E56="-","Rate Only",IF(E56="","",ROUND($D56*E56,2)))</f>
        <v/>
      </c>
    </row>
    <row r="57" spans="1:6" x14ac:dyDescent="0.25">
      <c r="A57" s="232"/>
      <c r="B57" s="232"/>
      <c r="C57" s="235"/>
      <c r="D57" s="236"/>
      <c r="E57" s="6"/>
      <c r="F57" s="6"/>
    </row>
    <row r="58" spans="1:6" ht="25.5" x14ac:dyDescent="0.25">
      <c r="A58" s="232">
        <v>61.16</v>
      </c>
      <c r="B58" s="232" t="s">
        <v>1020</v>
      </c>
      <c r="C58" s="235" t="s">
        <v>15</v>
      </c>
      <c r="D58" s="236">
        <v>6</v>
      </c>
      <c r="E58" s="52"/>
      <c r="F58" s="47" t="str">
        <f>IF(E58="-","Rate Only",IF(E58="","",ROUND($D58*E58,2)))</f>
        <v/>
      </c>
    </row>
    <row r="59" spans="1:6" x14ac:dyDescent="0.25">
      <c r="A59" s="232"/>
      <c r="B59" s="232"/>
      <c r="C59" s="235"/>
      <c r="D59" s="236"/>
      <c r="E59" s="6"/>
      <c r="F59" s="6"/>
    </row>
    <row r="60" spans="1:6" ht="63.75" x14ac:dyDescent="0.25">
      <c r="A60" s="232">
        <v>61.18</v>
      </c>
      <c r="B60" s="232" t="s">
        <v>1316</v>
      </c>
      <c r="C60" s="232"/>
      <c r="D60" s="232"/>
      <c r="E60" s="52"/>
      <c r="F60" s="47"/>
    </row>
    <row r="61" spans="1:6" x14ac:dyDescent="0.25">
      <c r="A61" s="232"/>
      <c r="B61" s="232"/>
      <c r="C61" s="232"/>
      <c r="D61" s="232"/>
      <c r="E61" s="6"/>
      <c r="F61" s="6"/>
    </row>
    <row r="62" spans="1:6" x14ac:dyDescent="0.25">
      <c r="A62" s="232"/>
      <c r="B62" s="232" t="s">
        <v>1216</v>
      </c>
      <c r="C62" s="239" t="s">
        <v>122</v>
      </c>
      <c r="D62" s="236">
        <v>60</v>
      </c>
      <c r="E62" s="52"/>
      <c r="F62" s="47" t="str">
        <f>IF(E62="-","Rate Only",IF(E62="","",ROUND($D62*E62,2)))</f>
        <v/>
      </c>
    </row>
    <row r="63" spans="1:6" x14ac:dyDescent="0.25">
      <c r="A63" s="232"/>
      <c r="B63" s="232"/>
      <c r="C63" s="235"/>
      <c r="D63" s="236"/>
      <c r="E63" s="52"/>
      <c r="F63" s="47"/>
    </row>
    <row r="64" spans="1:6" ht="51" x14ac:dyDescent="0.25">
      <c r="A64" s="232">
        <v>61.23</v>
      </c>
      <c r="B64" s="232" t="s">
        <v>1317</v>
      </c>
      <c r="C64" s="239" t="s">
        <v>916</v>
      </c>
      <c r="D64" s="236">
        <v>1</v>
      </c>
      <c r="E64" s="52">
        <v>150000</v>
      </c>
      <c r="F64" s="47">
        <f>IF(E64="-","Rate Only",IF(E64="","",ROUND($D64*E64,2)))</f>
        <v>150000</v>
      </c>
    </row>
    <row r="65" spans="1:6" x14ac:dyDescent="0.25">
      <c r="A65" s="232"/>
      <c r="B65" s="232"/>
      <c r="C65" s="239"/>
      <c r="D65" s="236"/>
      <c r="E65" s="6"/>
      <c r="F65" s="6"/>
    </row>
    <row r="66" spans="1:6" ht="25.5" x14ac:dyDescent="0.25">
      <c r="A66" s="232">
        <v>61.26</v>
      </c>
      <c r="B66" s="232" t="s">
        <v>1217</v>
      </c>
      <c r="C66" s="239" t="s">
        <v>699</v>
      </c>
      <c r="D66" s="236">
        <v>6</v>
      </c>
      <c r="E66" s="52"/>
      <c r="F66" s="47" t="str">
        <f>IF(E66="-","Rate Only",IF(E66="","",ROUND($D66*E66,2)))</f>
        <v/>
      </c>
    </row>
    <row r="67" spans="1:6" x14ac:dyDescent="0.25">
      <c r="A67" s="232"/>
      <c r="B67" s="232"/>
      <c r="C67" s="235"/>
      <c r="D67" s="236"/>
      <c r="E67" s="6"/>
      <c r="F67" s="6"/>
    </row>
    <row r="68" spans="1:6" x14ac:dyDescent="0.25">
      <c r="A68" s="395">
        <v>61.3</v>
      </c>
      <c r="B68" s="392" t="s">
        <v>1021</v>
      </c>
      <c r="C68" s="135"/>
      <c r="D68" s="400"/>
      <c r="E68" s="52"/>
      <c r="F68" s="47"/>
    </row>
    <row r="69" spans="1:6" x14ac:dyDescent="0.25">
      <c r="A69" s="395"/>
      <c r="B69" s="392"/>
      <c r="C69" s="135"/>
      <c r="D69" s="400"/>
      <c r="E69" s="52"/>
      <c r="F69" s="47"/>
    </row>
    <row r="70" spans="1:6" x14ac:dyDescent="0.25">
      <c r="A70" s="395"/>
      <c r="B70" s="392" t="s">
        <v>1022</v>
      </c>
      <c r="C70" s="135" t="s">
        <v>173</v>
      </c>
      <c r="D70" s="400">
        <v>0.5</v>
      </c>
      <c r="E70" s="52"/>
      <c r="F70" s="47" t="str">
        <f>IF(E70="-","Rate Only",IF(E70="","",ROUND($D70*E70,2)))</f>
        <v/>
      </c>
    </row>
    <row r="71" spans="1:6" x14ac:dyDescent="0.25">
      <c r="A71" s="395"/>
      <c r="B71" s="392"/>
      <c r="C71" s="135"/>
      <c r="D71" s="400"/>
      <c r="E71" s="52"/>
      <c r="F71" s="47"/>
    </row>
    <row r="72" spans="1:6" x14ac:dyDescent="0.25">
      <c r="A72" s="395"/>
      <c r="B72" s="392" t="s">
        <v>1023</v>
      </c>
      <c r="C72" s="135" t="s">
        <v>173</v>
      </c>
      <c r="D72" s="400">
        <v>3</v>
      </c>
      <c r="E72" s="52"/>
      <c r="F72" s="47" t="str">
        <f>IF(E72="-","Rate Only",IF(E72="","",ROUND($D72*E72,2)))</f>
        <v/>
      </c>
    </row>
    <row r="73" spans="1:6" x14ac:dyDescent="0.25">
      <c r="A73" s="237"/>
      <c r="B73" s="238"/>
      <c r="C73" s="235"/>
      <c r="D73" s="236"/>
      <c r="E73" s="6"/>
      <c r="F73" s="6"/>
    </row>
    <row r="74" spans="1:6" x14ac:dyDescent="0.25">
      <c r="A74" s="237"/>
      <c r="B74" s="231"/>
      <c r="C74" s="235"/>
      <c r="D74" s="236"/>
      <c r="E74" s="52"/>
      <c r="F74" s="47" t="str">
        <f>IF(E74="-","Rate Only",IF(E74="","",ROUND($D74*E74,2)))</f>
        <v/>
      </c>
    </row>
    <row r="75" spans="1:6" x14ac:dyDescent="0.25">
      <c r="A75" s="19"/>
      <c r="B75" s="4"/>
      <c r="C75" s="4"/>
      <c r="D75" s="13"/>
      <c r="E75" s="6"/>
      <c r="F75" s="6"/>
    </row>
    <row r="76" spans="1:6" x14ac:dyDescent="0.25">
      <c r="A76" s="74"/>
      <c r="B76" s="33"/>
      <c r="C76" s="76"/>
      <c r="D76" s="76"/>
      <c r="E76" s="59"/>
      <c r="F76" s="59"/>
    </row>
    <row r="77" spans="1:6" x14ac:dyDescent="0.25">
      <c r="A77" s="77"/>
      <c r="B77" s="460" t="s">
        <v>33</v>
      </c>
      <c r="C77" s="461"/>
      <c r="D77" s="461"/>
      <c r="E77" s="462"/>
      <c r="F77" s="48">
        <f>IF(SUM(F44:F75)&gt;0,SUM(F44:F75)," ")</f>
        <v>150000</v>
      </c>
    </row>
    <row r="78" spans="1:6" x14ac:dyDescent="0.25">
      <c r="A78" s="79"/>
      <c r="B78" s="35"/>
      <c r="C78" s="81"/>
      <c r="D78" s="81"/>
      <c r="E78" s="60"/>
      <c r="F78" s="60"/>
    </row>
    <row r="79" spans="1:6" x14ac:dyDescent="0.25">
      <c r="C79" s="85"/>
    </row>
    <row r="80" spans="1:6" x14ac:dyDescent="0.25">
      <c r="A80" s="16"/>
      <c r="B80" s="1"/>
      <c r="C80" s="1"/>
      <c r="D80" s="36"/>
      <c r="E80" s="3"/>
      <c r="F80" s="3"/>
    </row>
    <row r="81" spans="1:6" x14ac:dyDescent="0.25">
      <c r="A81" s="19" t="s">
        <v>0</v>
      </c>
      <c r="B81" s="4" t="s">
        <v>1</v>
      </c>
      <c r="C81" s="11" t="s">
        <v>2</v>
      </c>
      <c r="D81" s="13" t="s">
        <v>3</v>
      </c>
      <c r="E81" s="10" t="s">
        <v>4</v>
      </c>
      <c r="F81" s="10" t="s">
        <v>5</v>
      </c>
    </row>
    <row r="82" spans="1:6" x14ac:dyDescent="0.25">
      <c r="A82" s="18"/>
      <c r="B82" s="7"/>
      <c r="C82" s="7"/>
      <c r="D82" s="37"/>
      <c r="E82" s="9"/>
      <c r="F82" s="9"/>
    </row>
    <row r="83" spans="1:6" x14ac:dyDescent="0.25">
      <c r="A83" s="74"/>
      <c r="B83" s="64"/>
      <c r="C83" s="75"/>
      <c r="D83" s="76"/>
      <c r="E83" s="67"/>
      <c r="F83" s="67"/>
    </row>
    <row r="84" spans="1:6" x14ac:dyDescent="0.25">
      <c r="A84" s="77"/>
      <c r="B84" s="460" t="s">
        <v>34</v>
      </c>
      <c r="C84" s="461"/>
      <c r="D84" s="461"/>
      <c r="E84" s="462"/>
      <c r="F84" s="52">
        <f>F77</f>
        <v>150000</v>
      </c>
    </row>
    <row r="85" spans="1:6" x14ac:dyDescent="0.25">
      <c r="A85" s="79"/>
      <c r="B85" s="70"/>
      <c r="C85" s="80"/>
      <c r="D85" s="81"/>
      <c r="E85" s="73"/>
      <c r="F85" s="73"/>
    </row>
    <row r="86" spans="1:6" ht="38.25" x14ac:dyDescent="0.25">
      <c r="A86" s="244">
        <v>61.31</v>
      </c>
      <c r="B86" s="211" t="s">
        <v>1024</v>
      </c>
      <c r="C86" s="150" t="s">
        <v>925</v>
      </c>
      <c r="D86" s="248">
        <v>20</v>
      </c>
      <c r="E86" s="102"/>
      <c r="F86" s="47" t="str">
        <f>IF(E86="-","Rate Only",IF(E86="","",ROUND($D86*E86,2)))</f>
        <v/>
      </c>
    </row>
    <row r="87" spans="1:6" x14ac:dyDescent="0.25">
      <c r="A87" s="244"/>
      <c r="B87" s="211"/>
      <c r="C87" s="150"/>
      <c r="D87" s="248"/>
      <c r="E87" s="102"/>
      <c r="F87" s="47" t="str">
        <f>IF(E87="-","Rate Only",IF(E87="","",ROUND($D87*E87,2)))</f>
        <v/>
      </c>
    </row>
    <row r="88" spans="1:6" ht="25.5" x14ac:dyDescent="0.25">
      <c r="A88" s="244">
        <v>61.32</v>
      </c>
      <c r="B88" s="211" t="s">
        <v>1025</v>
      </c>
      <c r="C88" s="150" t="s">
        <v>925</v>
      </c>
      <c r="D88" s="248">
        <v>5</v>
      </c>
      <c r="E88" s="102"/>
      <c r="F88" s="47" t="str">
        <f>IF(E88="-","Rate Only",IF(E88="","",ROUND($D88*E88,2)))</f>
        <v/>
      </c>
    </row>
    <row r="89" spans="1:6" x14ac:dyDescent="0.25">
      <c r="A89" s="244"/>
      <c r="B89" s="244"/>
      <c r="C89" s="246"/>
      <c r="D89" s="249"/>
      <c r="E89" s="15"/>
      <c r="F89" s="6"/>
    </row>
    <row r="90" spans="1:6" x14ac:dyDescent="0.25">
      <c r="A90" s="240">
        <v>61.34</v>
      </c>
      <c r="B90" s="232" t="s">
        <v>1026</v>
      </c>
      <c r="C90" s="239" t="s">
        <v>15</v>
      </c>
      <c r="D90" s="249">
        <v>6</v>
      </c>
      <c r="E90" s="102"/>
      <c r="F90" s="47" t="str">
        <f>IF(E90="-","Rate Only",IF(E90="","",ROUND($D90*E90,2)))</f>
        <v/>
      </c>
    </row>
    <row r="91" spans="1:6" x14ac:dyDescent="0.25">
      <c r="A91" s="240"/>
      <c r="B91" s="232"/>
      <c r="C91" s="239"/>
      <c r="D91" s="236"/>
      <c r="E91" s="6"/>
      <c r="F91" s="6"/>
    </row>
    <row r="92" spans="1:6" ht="25.5" x14ac:dyDescent="0.25">
      <c r="A92" s="234">
        <v>61.35</v>
      </c>
      <c r="B92" s="232" t="s">
        <v>1027</v>
      </c>
      <c r="C92" s="239" t="s">
        <v>50</v>
      </c>
      <c r="D92" s="236">
        <v>1</v>
      </c>
      <c r="E92" s="102"/>
      <c r="F92" s="47" t="str">
        <f>IF(E92="-","Rate Only",IF(E92="","",ROUND($D92*E92,2)))</f>
        <v/>
      </c>
    </row>
    <row r="93" spans="1:6" x14ac:dyDescent="0.25">
      <c r="A93" s="234"/>
      <c r="B93" s="232"/>
      <c r="C93" s="239"/>
      <c r="D93" s="236"/>
      <c r="E93" s="6"/>
      <c r="F93" s="6"/>
    </row>
    <row r="94" spans="1:6" x14ac:dyDescent="0.25">
      <c r="A94" s="234">
        <v>61.4</v>
      </c>
      <c r="B94" s="232" t="s">
        <v>1028</v>
      </c>
      <c r="C94" s="239" t="s">
        <v>212</v>
      </c>
      <c r="D94" s="236">
        <v>8</v>
      </c>
      <c r="E94" s="102"/>
      <c r="F94" s="47" t="str">
        <f>IF(E94="-","Rate Only",IF(E94="","",ROUND($D94*E94,2)))</f>
        <v/>
      </c>
    </row>
    <row r="95" spans="1:6" x14ac:dyDescent="0.25">
      <c r="A95" s="234"/>
      <c r="B95" s="232"/>
      <c r="C95" s="239"/>
      <c r="D95" s="236"/>
      <c r="E95" s="52"/>
      <c r="F95" s="47" t="str">
        <f>IF(E95="-","Rate Only",IF(E95="","",ROUND($D95*E95,2)))</f>
        <v/>
      </c>
    </row>
    <row r="96" spans="1:6" ht="25.5" x14ac:dyDescent="0.25">
      <c r="A96" s="234" t="s">
        <v>1029</v>
      </c>
      <c r="B96" s="232" t="s">
        <v>1318</v>
      </c>
      <c r="C96" s="239"/>
      <c r="D96" s="236"/>
      <c r="E96" s="52"/>
      <c r="F96" s="47" t="str">
        <f>IF(E96="-","Rate Only",IF(E96="","",ROUND($D96*E96,2)))</f>
        <v/>
      </c>
    </row>
    <row r="97" spans="1:6" x14ac:dyDescent="0.25">
      <c r="A97" s="234"/>
      <c r="B97" s="232"/>
      <c r="C97" s="239"/>
      <c r="D97" s="236"/>
      <c r="E97" s="52"/>
      <c r="F97" s="47" t="str">
        <f>IF(E97="-","Rate Only",IF(E97="","",ROUND($D97*E97,2)))</f>
        <v/>
      </c>
    </row>
    <row r="98" spans="1:6" ht="55.5" customHeight="1" x14ac:dyDescent="0.25">
      <c r="A98" s="234"/>
      <c r="B98" s="232" t="s">
        <v>1030</v>
      </c>
      <c r="C98" s="239" t="s">
        <v>122</v>
      </c>
      <c r="D98" s="236">
        <v>250</v>
      </c>
      <c r="E98" s="102"/>
      <c r="F98" s="47" t="str">
        <f>IF(E98="-","Rate Only",IF(E98="","",ROUND($D98*E98,2)))</f>
        <v/>
      </c>
    </row>
    <row r="99" spans="1:6" x14ac:dyDescent="0.25">
      <c r="A99" s="234"/>
      <c r="B99" s="232"/>
      <c r="C99" s="239"/>
      <c r="D99" s="236"/>
      <c r="E99" s="6"/>
      <c r="F99" s="6"/>
    </row>
    <row r="100" spans="1:6" ht="38.25" x14ac:dyDescent="0.25">
      <c r="A100" s="234"/>
      <c r="B100" s="232" t="s">
        <v>1031</v>
      </c>
      <c r="C100" s="239" t="s">
        <v>15</v>
      </c>
      <c r="D100" s="236">
        <v>6</v>
      </c>
      <c r="E100" s="102"/>
      <c r="F100" s="47" t="str">
        <f>IF(E100="-","Rate Only",IF(E100="","",ROUND($D100*E100,2)))</f>
        <v/>
      </c>
    </row>
    <row r="101" spans="1:6" x14ac:dyDescent="0.25">
      <c r="A101" s="234"/>
      <c r="B101" s="232"/>
      <c r="C101" s="239"/>
      <c r="D101" s="236"/>
      <c r="E101" s="52"/>
      <c r="F101" s="47" t="str">
        <f>IF(E101="-","Rate Only",IF(E101="","",ROUND($D101*E101,2)))</f>
        <v/>
      </c>
    </row>
    <row r="102" spans="1:6" ht="38.25" x14ac:dyDescent="0.25">
      <c r="A102" s="234"/>
      <c r="B102" s="232" t="s">
        <v>1032</v>
      </c>
      <c r="C102" s="239" t="s">
        <v>122</v>
      </c>
      <c r="D102" s="236">
        <v>250</v>
      </c>
      <c r="E102" s="102"/>
      <c r="F102" s="47" t="str">
        <f>IF(E102="-","Rate Only",IF(E102="","",ROUND($D102*E102,2)))</f>
        <v/>
      </c>
    </row>
    <row r="103" spans="1:6" x14ac:dyDescent="0.25">
      <c r="A103" s="234"/>
      <c r="B103" s="232"/>
      <c r="C103" s="239"/>
      <c r="D103" s="236"/>
      <c r="E103" s="52"/>
      <c r="F103" s="47" t="str">
        <f>IF(E103="-","Rate Only",IF(E103="","",ROUND($D103*E103,2)))</f>
        <v/>
      </c>
    </row>
    <row r="104" spans="1:6" ht="25.5" x14ac:dyDescent="0.25">
      <c r="A104" s="395" t="s">
        <v>820</v>
      </c>
      <c r="B104" s="392" t="s">
        <v>821</v>
      </c>
      <c r="C104" s="160"/>
      <c r="D104" s="400"/>
      <c r="E104" s="52"/>
      <c r="F104" s="97"/>
    </row>
    <row r="105" spans="1:6" x14ac:dyDescent="0.25">
      <c r="A105" s="395"/>
      <c r="B105" s="392"/>
      <c r="C105" s="160"/>
      <c r="D105" s="400"/>
      <c r="E105" s="52"/>
      <c r="F105" s="97"/>
    </row>
    <row r="106" spans="1:6" x14ac:dyDescent="0.25">
      <c r="A106" s="395"/>
      <c r="B106" s="392" t="s">
        <v>1218</v>
      </c>
      <c r="C106" s="160"/>
      <c r="D106" s="400"/>
      <c r="E106" s="52"/>
      <c r="F106" s="97"/>
    </row>
    <row r="107" spans="1:6" x14ac:dyDescent="0.25">
      <c r="A107" s="395"/>
      <c r="B107" s="392"/>
      <c r="C107" s="160"/>
      <c r="D107" s="400"/>
      <c r="E107" s="52"/>
      <c r="F107" s="97"/>
    </row>
    <row r="108" spans="1:6" x14ac:dyDescent="0.25">
      <c r="A108" s="232"/>
      <c r="B108" s="392" t="s">
        <v>823</v>
      </c>
      <c r="C108" s="160" t="s">
        <v>50</v>
      </c>
      <c r="D108" s="400">
        <v>1</v>
      </c>
      <c r="E108" s="102"/>
      <c r="F108" s="47" t="str">
        <f>IF(E108="-","Rate Only",IF(E108="","",ROUND($D108*E108,2)))</f>
        <v/>
      </c>
    </row>
    <row r="109" spans="1:6" x14ac:dyDescent="0.25">
      <c r="A109" s="234"/>
      <c r="B109" s="232"/>
      <c r="C109" s="242"/>
      <c r="D109" s="236"/>
      <c r="E109" s="52"/>
      <c r="F109" s="97"/>
    </row>
    <row r="110" spans="1:6" x14ac:dyDescent="0.25">
      <c r="A110" s="234"/>
      <c r="B110" s="232"/>
      <c r="C110" s="242"/>
      <c r="D110" s="236"/>
      <c r="E110" s="52"/>
      <c r="F110" s="97"/>
    </row>
    <row r="111" spans="1:6" x14ac:dyDescent="0.25">
      <c r="A111" s="232"/>
      <c r="B111" s="232"/>
      <c r="C111" s="235"/>
      <c r="D111" s="236"/>
      <c r="E111" s="6"/>
      <c r="F111" s="6"/>
    </row>
    <row r="112" spans="1:6" x14ac:dyDescent="0.25">
      <c r="A112" s="234"/>
      <c r="B112" s="232"/>
      <c r="C112" s="239"/>
      <c r="D112" s="236"/>
      <c r="E112" s="6"/>
      <c r="F112" s="6"/>
    </row>
    <row r="113" spans="1:6" x14ac:dyDescent="0.25">
      <c r="A113" s="234"/>
      <c r="B113" s="232"/>
      <c r="C113" s="239"/>
      <c r="D113" s="236"/>
      <c r="E113" s="6"/>
      <c r="F113" s="6"/>
    </row>
    <row r="114" spans="1:6" x14ac:dyDescent="0.25">
      <c r="A114" s="234"/>
      <c r="B114" s="232"/>
      <c r="C114" s="239"/>
      <c r="D114" s="236"/>
      <c r="E114" s="52"/>
      <c r="F114" s="47" t="str">
        <f>IF(E114="-","Rate Only",IF(E114="","",ROUND($D114*E114,2)))</f>
        <v/>
      </c>
    </row>
    <row r="115" spans="1:6" x14ac:dyDescent="0.25">
      <c r="A115" s="74"/>
      <c r="B115" s="33"/>
      <c r="C115" s="76"/>
      <c r="D115" s="76"/>
      <c r="E115" s="59"/>
      <c r="F115" s="59"/>
    </row>
    <row r="116" spans="1:6" x14ac:dyDescent="0.25">
      <c r="A116" s="77"/>
      <c r="B116" s="460" t="s">
        <v>33</v>
      </c>
      <c r="C116" s="461"/>
      <c r="D116" s="461"/>
      <c r="E116" s="462"/>
      <c r="F116" s="48">
        <f>IF(SUM(F83:F114)&gt;0,SUM(F83:F114)," ")</f>
        <v>150000</v>
      </c>
    </row>
    <row r="117" spans="1:6" x14ac:dyDescent="0.25">
      <c r="A117" s="79"/>
      <c r="B117" s="35"/>
      <c r="C117" s="81"/>
      <c r="D117" s="81"/>
      <c r="E117" s="60"/>
      <c r="F117" s="60"/>
    </row>
    <row r="118" spans="1:6" x14ac:dyDescent="0.25">
      <c r="C118" s="85"/>
    </row>
    <row r="119" spans="1:6" x14ac:dyDescent="0.25">
      <c r="A119" s="16"/>
      <c r="B119" s="1"/>
      <c r="C119" s="1"/>
      <c r="D119" s="36"/>
      <c r="E119" s="3"/>
      <c r="F119" s="3"/>
    </row>
    <row r="120" spans="1:6" x14ac:dyDescent="0.25">
      <c r="A120" s="19" t="s">
        <v>0</v>
      </c>
      <c r="B120" s="4" t="s">
        <v>1</v>
      </c>
      <c r="C120" s="11" t="s">
        <v>2</v>
      </c>
      <c r="D120" s="13" t="s">
        <v>3</v>
      </c>
      <c r="E120" s="10" t="s">
        <v>4</v>
      </c>
      <c r="F120" s="10" t="s">
        <v>5</v>
      </c>
    </row>
    <row r="121" spans="1:6" x14ac:dyDescent="0.25">
      <c r="A121" s="18"/>
      <c r="B121" s="7"/>
      <c r="C121" s="7"/>
      <c r="D121" s="37"/>
      <c r="E121" s="9"/>
      <c r="F121" s="9"/>
    </row>
    <row r="122" spans="1:6" x14ac:dyDescent="0.25">
      <c r="A122" s="74"/>
      <c r="B122" s="64"/>
      <c r="C122" s="75"/>
      <c r="D122" s="76"/>
      <c r="E122" s="67"/>
      <c r="F122" s="67"/>
    </row>
    <row r="123" spans="1:6" x14ac:dyDescent="0.25">
      <c r="A123" s="77"/>
      <c r="B123" s="460" t="s">
        <v>34</v>
      </c>
      <c r="C123" s="461"/>
      <c r="D123" s="461"/>
      <c r="E123" s="462"/>
      <c r="F123" s="52">
        <f>F116</f>
        <v>150000</v>
      </c>
    </row>
    <row r="124" spans="1:6" x14ac:dyDescent="0.25">
      <c r="A124" s="79"/>
      <c r="B124" s="70"/>
      <c r="C124" s="80"/>
      <c r="D124" s="81"/>
      <c r="E124" s="73"/>
      <c r="F124" s="73"/>
    </row>
    <row r="125" spans="1:6" ht="25.5" x14ac:dyDescent="0.25">
      <c r="A125" s="340" t="s">
        <v>1287</v>
      </c>
      <c r="B125" s="338" t="s">
        <v>826</v>
      </c>
      <c r="C125" s="239"/>
      <c r="D125" s="236"/>
      <c r="E125" s="6"/>
      <c r="F125" s="6"/>
    </row>
    <row r="126" spans="1:6" x14ac:dyDescent="0.25">
      <c r="A126" s="232"/>
      <c r="B126" s="232"/>
      <c r="C126" s="239"/>
      <c r="D126" s="236"/>
      <c r="E126" s="52"/>
      <c r="F126" s="47" t="str">
        <f>IF(E126="-","Rate Only",IF(E126="","",ROUND($D126*E126,2)))</f>
        <v/>
      </c>
    </row>
    <row r="127" spans="1:6" x14ac:dyDescent="0.25">
      <c r="A127" s="232">
        <v>62.02</v>
      </c>
      <c r="B127" s="232" t="s">
        <v>827</v>
      </c>
      <c r="C127" s="239"/>
      <c r="D127" s="236"/>
      <c r="E127" s="52"/>
      <c r="F127" s="47" t="str">
        <f>IF(E127="-","Rate Only",IF(E127="","",ROUND($D127*E127,2)))</f>
        <v/>
      </c>
    </row>
    <row r="128" spans="1:6" x14ac:dyDescent="0.25">
      <c r="A128" s="232"/>
      <c r="B128" s="232"/>
      <c r="C128" s="239"/>
      <c r="D128" s="236"/>
      <c r="E128" s="6"/>
      <c r="F128" s="6"/>
    </row>
    <row r="129" spans="1:6" x14ac:dyDescent="0.25">
      <c r="A129" s="232"/>
      <c r="B129" s="232" t="s">
        <v>828</v>
      </c>
      <c r="C129" s="239"/>
      <c r="D129" s="236"/>
      <c r="E129" s="6"/>
      <c r="F129" s="6"/>
    </row>
    <row r="130" spans="1:6" x14ac:dyDescent="0.25">
      <c r="A130" s="232"/>
      <c r="B130" s="232" t="s">
        <v>1066</v>
      </c>
      <c r="C130" s="239" t="s">
        <v>695</v>
      </c>
      <c r="D130" s="236">
        <v>25</v>
      </c>
      <c r="E130" s="52"/>
      <c r="F130" s="47" t="str">
        <f>IF(E130="-","Rate Only",IF(E130="","",ROUND($D130*E130,2)))</f>
        <v/>
      </c>
    </row>
    <row r="131" spans="1:6" x14ac:dyDescent="0.25">
      <c r="A131" s="232"/>
      <c r="B131" s="232" t="s">
        <v>1033</v>
      </c>
      <c r="C131" s="239" t="s">
        <v>695</v>
      </c>
      <c r="D131" s="236">
        <v>50</v>
      </c>
      <c r="E131" s="52"/>
      <c r="F131" s="47" t="str">
        <f>IF(E131="-","Rate Only",IF(E131="","",ROUND($D131*E131,2)))</f>
        <v/>
      </c>
    </row>
    <row r="132" spans="1:6" x14ac:dyDescent="0.25">
      <c r="A132" s="232"/>
      <c r="B132" s="232"/>
      <c r="C132" s="239"/>
      <c r="D132" s="236"/>
      <c r="E132" s="6"/>
      <c r="F132" s="6"/>
    </row>
    <row r="133" spans="1:6" x14ac:dyDescent="0.25">
      <c r="A133" s="232"/>
      <c r="B133" s="232" t="s">
        <v>833</v>
      </c>
      <c r="C133" s="239"/>
      <c r="D133" s="236"/>
      <c r="E133" s="6"/>
      <c r="F133" s="6"/>
    </row>
    <row r="134" spans="1:6" x14ac:dyDescent="0.25">
      <c r="A134" s="232"/>
      <c r="B134" s="232" t="s">
        <v>1066</v>
      </c>
      <c r="C134" s="239" t="s">
        <v>695</v>
      </c>
      <c r="D134" s="236">
        <v>25</v>
      </c>
      <c r="E134" s="52"/>
      <c r="F134" s="47" t="str">
        <f>IF(E134="-","Rate Only",IF(E134="","",ROUND($D134*E134,2)))</f>
        <v/>
      </c>
    </row>
    <row r="135" spans="1:6" x14ac:dyDescent="0.25">
      <c r="A135" s="232"/>
      <c r="B135" s="232" t="s">
        <v>834</v>
      </c>
      <c r="C135" s="239" t="s">
        <v>695</v>
      </c>
      <c r="D135" s="236">
        <v>15</v>
      </c>
      <c r="E135" s="52"/>
      <c r="F135" s="47" t="str">
        <f>IF(E135="-","Rate Only",IF(E135="","",ROUND($D135*E135,2)))</f>
        <v/>
      </c>
    </row>
    <row r="136" spans="1:6" x14ac:dyDescent="0.25">
      <c r="A136" s="232"/>
      <c r="B136" s="232" t="s">
        <v>835</v>
      </c>
      <c r="C136" s="239" t="s">
        <v>695</v>
      </c>
      <c r="D136" s="236">
        <v>100</v>
      </c>
      <c r="E136" s="52"/>
      <c r="F136" s="47" t="str">
        <f>IF(E136="-","Rate Only",IF(E136="","",ROUND($D136*E136,2)))</f>
        <v/>
      </c>
    </row>
    <row r="137" spans="1:6" x14ac:dyDescent="0.25">
      <c r="A137" s="232"/>
      <c r="B137" s="232"/>
      <c r="C137" s="250"/>
      <c r="D137" s="236"/>
      <c r="E137" s="6"/>
      <c r="F137" s="6"/>
    </row>
    <row r="138" spans="1:6" x14ac:dyDescent="0.25">
      <c r="A138" s="232">
        <v>62.03</v>
      </c>
      <c r="B138" s="251" t="s">
        <v>836</v>
      </c>
      <c r="C138" s="250"/>
      <c r="D138" s="236"/>
      <c r="E138" s="6"/>
      <c r="F138" s="6"/>
    </row>
    <row r="139" spans="1:6" x14ac:dyDescent="0.25">
      <c r="A139" s="232"/>
      <c r="B139" s="232"/>
      <c r="C139" s="250"/>
      <c r="D139" s="236"/>
      <c r="E139" s="6"/>
      <c r="F139" s="6"/>
    </row>
    <row r="140" spans="1:6" x14ac:dyDescent="0.25">
      <c r="A140" s="232"/>
      <c r="B140" s="232" t="s">
        <v>833</v>
      </c>
      <c r="C140" s="250"/>
      <c r="D140" s="236"/>
      <c r="E140" s="52"/>
      <c r="F140" s="47" t="str">
        <f>IF(E140="-","Rate Only",IF(E140="","",ROUND($D140*E140,2)))</f>
        <v/>
      </c>
    </row>
    <row r="141" spans="1:6" x14ac:dyDescent="0.25">
      <c r="A141" s="232"/>
      <c r="B141" s="232" t="s">
        <v>837</v>
      </c>
      <c r="C141" s="250" t="s">
        <v>695</v>
      </c>
      <c r="D141" s="236">
        <v>310</v>
      </c>
      <c r="E141" s="52"/>
      <c r="F141" s="47" t="str">
        <f>IF(E141="-","Rate Only",IF(E141="","",ROUND($D141*E141,2)))</f>
        <v/>
      </c>
    </row>
    <row r="142" spans="1:6" x14ac:dyDescent="0.25">
      <c r="A142" s="232"/>
      <c r="B142" s="232"/>
      <c r="C142" s="239"/>
      <c r="D142" s="236"/>
      <c r="E142" s="6"/>
      <c r="F142" s="6"/>
    </row>
    <row r="143" spans="1:6" x14ac:dyDescent="0.25">
      <c r="A143" s="232" t="s">
        <v>838</v>
      </c>
      <c r="B143" s="232" t="s">
        <v>839</v>
      </c>
      <c r="C143" s="239"/>
      <c r="D143" s="236"/>
      <c r="E143" s="6"/>
      <c r="F143" s="6"/>
    </row>
    <row r="144" spans="1:6" x14ac:dyDescent="0.25">
      <c r="A144" s="232"/>
      <c r="B144" s="232"/>
      <c r="C144" s="250"/>
      <c r="D144" s="236"/>
      <c r="E144" s="52"/>
      <c r="F144" s="47" t="str">
        <f>IF(E144="-","Rate Only",IF(E144="","",ROUND($D144*E144,2)))</f>
        <v/>
      </c>
    </row>
    <row r="145" spans="1:6" x14ac:dyDescent="0.25">
      <c r="A145" s="234"/>
      <c r="B145" s="232" t="s">
        <v>828</v>
      </c>
      <c r="C145" s="239"/>
      <c r="D145" s="236"/>
      <c r="E145" s="6"/>
      <c r="F145" s="6"/>
    </row>
    <row r="146" spans="1:6" x14ac:dyDescent="0.25">
      <c r="A146" s="234"/>
      <c r="B146" s="232" t="s">
        <v>837</v>
      </c>
      <c r="C146" s="239" t="s">
        <v>695</v>
      </c>
      <c r="D146" s="236">
        <v>50</v>
      </c>
      <c r="E146" s="52"/>
      <c r="F146" s="47" t="str">
        <f>IF(E146="-","Rate Only",IF(E146="","",ROUND($D146*E146,2)))</f>
        <v/>
      </c>
    </row>
    <row r="147" spans="1:6" x14ac:dyDescent="0.25">
      <c r="A147" s="234"/>
      <c r="B147" s="232"/>
      <c r="C147" s="239"/>
      <c r="D147" s="236"/>
      <c r="E147" s="6"/>
      <c r="F147" s="6"/>
    </row>
    <row r="148" spans="1:6" x14ac:dyDescent="0.25">
      <c r="A148" s="232" t="s">
        <v>1036</v>
      </c>
      <c r="B148" s="232" t="s">
        <v>1037</v>
      </c>
      <c r="C148" s="239"/>
      <c r="D148" s="232"/>
      <c r="E148" s="12"/>
      <c r="F148" s="6"/>
    </row>
    <row r="149" spans="1:6" x14ac:dyDescent="0.25">
      <c r="A149" s="232"/>
      <c r="B149" s="232"/>
      <c r="C149" s="239"/>
      <c r="D149" s="232"/>
      <c r="E149" s="15"/>
      <c r="F149" s="6"/>
    </row>
    <row r="150" spans="1:6" ht="25.5" x14ac:dyDescent="0.25">
      <c r="A150" s="234"/>
      <c r="B150" s="234" t="s">
        <v>1067</v>
      </c>
      <c r="C150" s="252" t="s">
        <v>695</v>
      </c>
      <c r="D150" s="239">
        <v>150</v>
      </c>
      <c r="E150" s="52"/>
      <c r="F150" s="47" t="str">
        <f>IF(E150="-","Rate Only",IF(E150="","",ROUND($D150*E150,2)))</f>
        <v/>
      </c>
    </row>
    <row r="151" spans="1:6" x14ac:dyDescent="0.25">
      <c r="A151" s="234"/>
      <c r="B151" s="234"/>
      <c r="C151" s="252"/>
      <c r="D151" s="236"/>
      <c r="E151" s="15"/>
      <c r="F151" s="6"/>
    </row>
    <row r="152" spans="1:6" x14ac:dyDescent="0.25">
      <c r="A152" s="234">
        <v>62.06</v>
      </c>
      <c r="B152" s="234" t="s">
        <v>1038</v>
      </c>
      <c r="C152" s="252"/>
      <c r="D152" s="236"/>
      <c r="E152" s="15"/>
      <c r="F152" s="6"/>
    </row>
    <row r="153" spans="1:6" x14ac:dyDescent="0.25">
      <c r="A153" s="234"/>
      <c r="B153" s="234"/>
      <c r="C153" s="252"/>
      <c r="D153" s="236"/>
      <c r="E153" s="15"/>
      <c r="F153" s="6"/>
    </row>
    <row r="154" spans="1:6" ht="25.5" x14ac:dyDescent="0.25">
      <c r="A154" s="234"/>
      <c r="B154" s="234" t="s">
        <v>1039</v>
      </c>
      <c r="C154" s="235" t="s">
        <v>695</v>
      </c>
      <c r="D154" s="236">
        <v>30</v>
      </c>
      <c r="E154" s="52"/>
      <c r="F154" s="47" t="str">
        <f>IF(E154="-","Rate Only",IF(E154="","",ROUND($D154*E154,2)))</f>
        <v/>
      </c>
    </row>
    <row r="155" spans="1:6" x14ac:dyDescent="0.25">
      <c r="A155" s="234"/>
      <c r="B155" s="234"/>
      <c r="C155" s="252"/>
      <c r="D155" s="236"/>
      <c r="E155" s="15"/>
      <c r="F155" s="6"/>
    </row>
    <row r="156" spans="1:6" x14ac:dyDescent="0.25">
      <c r="A156" s="340" t="s">
        <v>1288</v>
      </c>
      <c r="B156" s="340" t="s">
        <v>844</v>
      </c>
      <c r="C156" s="235"/>
      <c r="D156" s="236"/>
      <c r="E156" s="52"/>
      <c r="F156" s="47" t="str">
        <f>IF(E156="-","Rate Only",IF(E156="","",ROUND($D156*E156,2)))</f>
        <v/>
      </c>
    </row>
    <row r="157" spans="1:6" x14ac:dyDescent="0.25">
      <c r="A157" s="234"/>
      <c r="B157" s="234"/>
      <c r="C157" s="252"/>
      <c r="D157" s="236"/>
      <c r="E157" s="15"/>
      <c r="F157" s="6"/>
    </row>
    <row r="158" spans="1:6" x14ac:dyDescent="0.25">
      <c r="A158" s="234">
        <v>63.01</v>
      </c>
      <c r="B158" s="234" t="s">
        <v>845</v>
      </c>
      <c r="C158" s="235"/>
      <c r="D158" s="236"/>
      <c r="E158" s="52"/>
      <c r="F158" s="47" t="str">
        <f>IF(E158="-","Rate Only",IF(E158="","",ROUND($D158*E158,2)))</f>
        <v/>
      </c>
    </row>
    <row r="159" spans="1:6" x14ac:dyDescent="0.25">
      <c r="A159" s="234"/>
      <c r="B159" s="234"/>
      <c r="C159" s="252"/>
      <c r="D159" s="236"/>
      <c r="E159" s="6"/>
      <c r="F159" s="6"/>
    </row>
    <row r="160" spans="1:6" x14ac:dyDescent="0.25">
      <c r="A160" s="234"/>
      <c r="B160" s="240" t="s">
        <v>1040</v>
      </c>
      <c r="C160" s="252"/>
      <c r="D160" s="236"/>
      <c r="E160" s="6"/>
      <c r="F160" s="6"/>
    </row>
    <row r="161" spans="1:6" x14ac:dyDescent="0.25">
      <c r="A161" s="234"/>
      <c r="B161" s="234" t="s">
        <v>847</v>
      </c>
      <c r="C161" s="252" t="s">
        <v>848</v>
      </c>
      <c r="D161" s="236">
        <v>5</v>
      </c>
      <c r="E161" s="52"/>
      <c r="F161" s="47" t="str">
        <f>IF(E161="-","Rate Only",IF(E161="","",ROUND($D161*E161,2)))</f>
        <v/>
      </c>
    </row>
    <row r="162" spans="1:6" x14ac:dyDescent="0.25">
      <c r="A162" s="234"/>
      <c r="B162" s="234" t="s">
        <v>849</v>
      </c>
      <c r="C162" s="235" t="s">
        <v>848</v>
      </c>
      <c r="D162" s="236">
        <v>36</v>
      </c>
      <c r="E162" s="52"/>
      <c r="F162" s="47" t="str">
        <f>IF(E162="-","Rate Only",IF(E162="","",ROUND($D162*E162,2)))</f>
        <v/>
      </c>
    </row>
    <row r="163" spans="1:6" x14ac:dyDescent="0.25">
      <c r="A163" s="74"/>
      <c r="B163" s="33"/>
      <c r="C163" s="76"/>
      <c r="D163" s="76"/>
      <c r="E163" s="59"/>
      <c r="F163" s="59"/>
    </row>
    <row r="164" spans="1:6" x14ac:dyDescent="0.25">
      <c r="A164" s="77"/>
      <c r="B164" s="460" t="s">
        <v>33</v>
      </c>
      <c r="C164" s="461"/>
      <c r="D164" s="461"/>
      <c r="E164" s="462"/>
      <c r="F164" s="48">
        <f>IF(SUM(F123:F162)&gt;0,SUM(F123:F162)," ")</f>
        <v>150000</v>
      </c>
    </row>
    <row r="165" spans="1:6" x14ac:dyDescent="0.25">
      <c r="A165" s="79"/>
      <c r="B165" s="35"/>
      <c r="C165" s="81"/>
      <c r="D165" s="81"/>
      <c r="E165" s="60"/>
      <c r="F165" s="60"/>
    </row>
    <row r="166" spans="1:6" x14ac:dyDescent="0.25">
      <c r="C166" s="85"/>
    </row>
    <row r="167" spans="1:6" x14ac:dyDescent="0.25">
      <c r="A167" s="16"/>
      <c r="B167" s="1"/>
      <c r="C167" s="1"/>
      <c r="D167" s="36"/>
      <c r="E167" s="3"/>
      <c r="F167" s="3"/>
    </row>
    <row r="168" spans="1:6" x14ac:dyDescent="0.25">
      <c r="A168" s="19" t="s">
        <v>0</v>
      </c>
      <c r="B168" s="4" t="s">
        <v>1</v>
      </c>
      <c r="C168" s="11" t="s">
        <v>2</v>
      </c>
      <c r="D168" s="13" t="s">
        <v>3</v>
      </c>
      <c r="E168" s="10" t="s">
        <v>4</v>
      </c>
      <c r="F168" s="10" t="s">
        <v>5</v>
      </c>
    </row>
    <row r="169" spans="1:6" x14ac:dyDescent="0.25">
      <c r="A169" s="18"/>
      <c r="B169" s="7"/>
      <c r="C169" s="7"/>
      <c r="D169" s="37"/>
      <c r="E169" s="9"/>
      <c r="F169" s="9"/>
    </row>
    <row r="170" spans="1:6" x14ac:dyDescent="0.25">
      <c r="A170" s="74"/>
      <c r="B170" s="64"/>
      <c r="C170" s="75"/>
      <c r="D170" s="76"/>
      <c r="E170" s="67"/>
      <c r="F170" s="67"/>
    </row>
    <row r="171" spans="1:6" x14ac:dyDescent="0.25">
      <c r="A171" s="77"/>
      <c r="B171" s="460" t="s">
        <v>34</v>
      </c>
      <c r="C171" s="461"/>
      <c r="D171" s="461"/>
      <c r="E171" s="462"/>
      <c r="F171" s="52">
        <f>F164</f>
        <v>150000</v>
      </c>
    </row>
    <row r="172" spans="1:6" x14ac:dyDescent="0.25">
      <c r="A172" s="79"/>
      <c r="B172" s="70"/>
      <c r="C172" s="80"/>
      <c r="D172" s="81"/>
      <c r="E172" s="73"/>
      <c r="F172" s="73"/>
    </row>
    <row r="173" spans="1:6" x14ac:dyDescent="0.25">
      <c r="A173" s="234"/>
      <c r="B173" s="234"/>
      <c r="C173" s="252"/>
      <c r="D173" s="236"/>
      <c r="E173" s="6"/>
      <c r="F173" s="6"/>
    </row>
    <row r="174" spans="1:6" x14ac:dyDescent="0.25">
      <c r="A174" s="234"/>
      <c r="B174" s="234" t="s">
        <v>1068</v>
      </c>
      <c r="C174" s="235"/>
      <c r="D174" s="236"/>
      <c r="E174" s="52"/>
      <c r="F174" s="47" t="str">
        <f>IF(E174="-","Rate Only",IF(E174="","",ROUND($D174*E174,2)))</f>
        <v/>
      </c>
    </row>
    <row r="175" spans="1:6" x14ac:dyDescent="0.25">
      <c r="A175" s="232"/>
      <c r="B175" s="232" t="s">
        <v>847</v>
      </c>
      <c r="C175" s="239" t="s">
        <v>848</v>
      </c>
      <c r="D175" s="236">
        <v>0.5</v>
      </c>
      <c r="E175" s="52"/>
      <c r="F175" s="47" t="str">
        <f>IF(E175="-","Rate Only",IF(E175="","",ROUND($D175*E175,2)))</f>
        <v/>
      </c>
    </row>
    <row r="176" spans="1:6" x14ac:dyDescent="0.25">
      <c r="A176" s="234"/>
      <c r="B176" s="234" t="s">
        <v>849</v>
      </c>
      <c r="C176" s="239" t="s">
        <v>848</v>
      </c>
      <c r="D176" s="236">
        <v>4</v>
      </c>
      <c r="E176" s="52"/>
      <c r="F176" s="47" t="str">
        <f>IF(E176="-","Rate Only",IF(E176="","",ROUND($D176*E176,2)))</f>
        <v/>
      </c>
    </row>
    <row r="177" spans="1:6" x14ac:dyDescent="0.25">
      <c r="A177" s="234"/>
      <c r="B177" s="232"/>
      <c r="C177" s="239"/>
      <c r="D177" s="236"/>
      <c r="E177" s="6"/>
      <c r="F177" s="6"/>
    </row>
    <row r="178" spans="1:6" x14ac:dyDescent="0.25">
      <c r="A178" s="234"/>
      <c r="B178" s="232" t="s">
        <v>1042</v>
      </c>
      <c r="C178" s="239"/>
      <c r="D178" s="236"/>
      <c r="E178" s="6"/>
      <c r="F178" s="6"/>
    </row>
    <row r="179" spans="1:6" x14ac:dyDescent="0.25">
      <c r="A179" s="234"/>
      <c r="B179" s="232" t="s">
        <v>847</v>
      </c>
      <c r="C179" s="239" t="s">
        <v>848</v>
      </c>
      <c r="D179" s="236">
        <v>0.5</v>
      </c>
      <c r="E179" s="52"/>
      <c r="F179" s="47" t="str">
        <f>IF(E179="-","Rate Only",IF(E179="","",ROUND($D179*E179,2)))</f>
        <v/>
      </c>
    </row>
    <row r="180" spans="1:6" x14ac:dyDescent="0.25">
      <c r="A180" s="234"/>
      <c r="B180" s="232" t="s">
        <v>849</v>
      </c>
      <c r="C180" s="235" t="s">
        <v>848</v>
      </c>
      <c r="D180" s="236">
        <v>6</v>
      </c>
      <c r="E180" s="52"/>
      <c r="F180" s="47" t="str">
        <f>IF(E180="-","Rate Only",IF(E180="","",ROUND($D180*E180,2)))</f>
        <v/>
      </c>
    </row>
    <row r="181" spans="1:6" x14ac:dyDescent="0.25">
      <c r="A181" s="232"/>
      <c r="B181" s="232"/>
      <c r="C181" s="239"/>
      <c r="D181" s="236"/>
      <c r="E181" s="6"/>
      <c r="F181" s="6"/>
    </row>
    <row r="182" spans="1:6" x14ac:dyDescent="0.25">
      <c r="A182" s="234"/>
      <c r="B182" s="234" t="s">
        <v>1043</v>
      </c>
      <c r="C182" s="239"/>
      <c r="D182" s="236"/>
      <c r="E182" s="6"/>
      <c r="F182" s="6"/>
    </row>
    <row r="183" spans="1:6" x14ac:dyDescent="0.25">
      <c r="A183" s="234"/>
      <c r="B183" s="232" t="s">
        <v>847</v>
      </c>
      <c r="C183" s="239" t="s">
        <v>848</v>
      </c>
      <c r="D183" s="236">
        <v>0.5</v>
      </c>
      <c r="E183" s="52"/>
      <c r="F183" s="47" t="str">
        <f>IF(E183="-","Rate Only",IF(E183="","",ROUND($D183*E183,2)))</f>
        <v/>
      </c>
    </row>
    <row r="184" spans="1:6" x14ac:dyDescent="0.25">
      <c r="A184" s="234"/>
      <c r="B184" s="232" t="s">
        <v>849</v>
      </c>
      <c r="C184" s="239" t="s">
        <v>848</v>
      </c>
      <c r="D184" s="236">
        <v>5</v>
      </c>
      <c r="E184" s="52"/>
      <c r="F184" s="47" t="str">
        <f>IF(E184="-","Rate Only",IF(E184="","",ROUND($D184*E184,2)))</f>
        <v/>
      </c>
    </row>
    <row r="185" spans="1:6" x14ac:dyDescent="0.25">
      <c r="A185" s="234"/>
      <c r="B185" s="232"/>
      <c r="C185" s="235"/>
      <c r="D185" s="236"/>
      <c r="E185" s="6"/>
      <c r="F185" s="6"/>
    </row>
    <row r="186" spans="1:6" x14ac:dyDescent="0.25">
      <c r="A186" s="234"/>
      <c r="B186" s="232" t="s">
        <v>1069</v>
      </c>
      <c r="C186" s="235"/>
      <c r="D186" s="236"/>
      <c r="E186" s="52"/>
      <c r="F186" s="47" t="str">
        <f>IF(E186="-","Rate Only",IF(E186="","",ROUND($D186*E186,2)))</f>
        <v/>
      </c>
    </row>
    <row r="187" spans="1:6" x14ac:dyDescent="0.25">
      <c r="A187" s="234"/>
      <c r="B187" s="232" t="s">
        <v>847</v>
      </c>
      <c r="C187" s="239" t="s">
        <v>848</v>
      </c>
      <c r="D187" s="236">
        <v>0.1</v>
      </c>
      <c r="E187" s="52"/>
      <c r="F187" s="47" t="str">
        <f>IF(E187="-","Rate Only",IF(E187="","",ROUND($D187*E187,2)))</f>
        <v/>
      </c>
    </row>
    <row r="188" spans="1:6" x14ac:dyDescent="0.25">
      <c r="A188" s="234"/>
      <c r="B188" s="232" t="s">
        <v>849</v>
      </c>
      <c r="C188" s="235" t="s">
        <v>848</v>
      </c>
      <c r="D188" s="236">
        <v>3</v>
      </c>
      <c r="E188" s="52"/>
      <c r="F188" s="47" t="str">
        <f>IF(E188="-","Rate Only",IF(E188="","",ROUND($D188*E188,2)))</f>
        <v/>
      </c>
    </row>
    <row r="189" spans="1:6" x14ac:dyDescent="0.25">
      <c r="A189" s="234"/>
      <c r="B189" s="232"/>
      <c r="C189" s="235"/>
      <c r="D189" s="236"/>
      <c r="E189" s="52"/>
      <c r="F189" s="97"/>
    </row>
    <row r="190" spans="1:6" ht="25.5" x14ac:dyDescent="0.25">
      <c r="A190" s="232" t="s">
        <v>853</v>
      </c>
      <c r="B190" s="232" t="s">
        <v>854</v>
      </c>
      <c r="C190" s="250"/>
      <c r="D190" s="236"/>
      <c r="E190" s="52"/>
      <c r="F190" s="97"/>
    </row>
    <row r="191" spans="1:6" x14ac:dyDescent="0.25">
      <c r="A191" s="232"/>
      <c r="B191" s="251"/>
      <c r="C191" s="250"/>
      <c r="D191" s="236"/>
      <c r="E191" s="52"/>
      <c r="F191" s="97"/>
    </row>
    <row r="192" spans="1:6" x14ac:dyDescent="0.25">
      <c r="A192" s="232"/>
      <c r="B192" s="232" t="s">
        <v>855</v>
      </c>
      <c r="C192" s="250"/>
      <c r="D192" s="236"/>
      <c r="E192" s="52"/>
      <c r="F192" s="97"/>
    </row>
    <row r="193" spans="1:6" x14ac:dyDescent="0.25">
      <c r="A193" s="232"/>
      <c r="B193" s="232" t="s">
        <v>847</v>
      </c>
      <c r="C193" s="250" t="s">
        <v>173</v>
      </c>
      <c r="D193" s="236">
        <v>0.5</v>
      </c>
      <c r="E193" s="52"/>
      <c r="F193" s="47" t="str">
        <f>IF(E193="-","Rate Only",IF(E193="","",ROUND($D193*E193,2)))</f>
        <v/>
      </c>
    </row>
    <row r="194" spans="1:6" x14ac:dyDescent="0.25">
      <c r="A194" s="232"/>
      <c r="B194" s="232" t="s">
        <v>856</v>
      </c>
      <c r="C194" s="250" t="s">
        <v>173</v>
      </c>
      <c r="D194" s="236">
        <v>4</v>
      </c>
      <c r="E194" s="52"/>
      <c r="F194" s="47" t="str">
        <f>IF(E194="-","Rate Only",IF(E194="","",ROUND($D194*E194,2)))</f>
        <v/>
      </c>
    </row>
    <row r="195" spans="1:6" x14ac:dyDescent="0.25">
      <c r="A195" s="232"/>
      <c r="B195" s="232"/>
      <c r="C195" s="239"/>
      <c r="D195" s="236"/>
      <c r="E195" s="52"/>
      <c r="F195" s="97"/>
    </row>
    <row r="196" spans="1:6" ht="38.25" x14ac:dyDescent="0.25">
      <c r="A196" s="232"/>
      <c r="B196" s="232" t="s">
        <v>1238</v>
      </c>
      <c r="C196" s="239"/>
      <c r="D196" s="236"/>
      <c r="E196" s="52"/>
      <c r="F196" s="97"/>
    </row>
    <row r="197" spans="1:6" x14ac:dyDescent="0.25">
      <c r="A197" s="232"/>
      <c r="B197" s="232" t="s">
        <v>847</v>
      </c>
      <c r="C197" s="250" t="s">
        <v>173</v>
      </c>
      <c r="D197" s="236">
        <v>0.5</v>
      </c>
      <c r="E197" s="52"/>
      <c r="F197" s="47" t="str">
        <f>IF(E197="-","Rate Only",IF(E197="","",ROUND($D197*E197,2)))</f>
        <v/>
      </c>
    </row>
    <row r="198" spans="1:6" x14ac:dyDescent="0.25">
      <c r="A198" s="234"/>
      <c r="B198" s="232"/>
      <c r="C198" s="235"/>
      <c r="D198" s="236"/>
      <c r="E198" s="52"/>
      <c r="F198" s="97"/>
    </row>
    <row r="199" spans="1:6" x14ac:dyDescent="0.25">
      <c r="A199" s="340" t="s">
        <v>1289</v>
      </c>
      <c r="B199" s="338" t="s">
        <v>858</v>
      </c>
      <c r="C199" s="239"/>
      <c r="D199" s="236"/>
      <c r="E199" s="12"/>
      <c r="F199" s="6"/>
    </row>
    <row r="200" spans="1:6" x14ac:dyDescent="0.25">
      <c r="A200" s="234"/>
      <c r="B200" s="232"/>
      <c r="C200" s="239"/>
      <c r="D200" s="236"/>
      <c r="E200" s="15"/>
      <c r="F200" s="6"/>
    </row>
    <row r="201" spans="1:6" x14ac:dyDescent="0.25">
      <c r="A201" s="234" t="s">
        <v>859</v>
      </c>
      <c r="B201" s="232" t="s">
        <v>860</v>
      </c>
      <c r="C201" s="235"/>
      <c r="D201" s="236"/>
      <c r="E201" s="52"/>
      <c r="F201" s="47" t="str">
        <f>IF(E201="-","Rate Only",IF(E201="","",ROUND($D201*E201,2)))</f>
        <v/>
      </c>
    </row>
    <row r="202" spans="1:6" x14ac:dyDescent="0.25">
      <c r="A202" s="234"/>
      <c r="B202" s="232"/>
      <c r="C202" s="239"/>
      <c r="D202" s="236"/>
      <c r="E202" s="15"/>
      <c r="F202" s="6"/>
    </row>
    <row r="203" spans="1:6" x14ac:dyDescent="0.25">
      <c r="A203" s="234"/>
      <c r="B203" s="234" t="s">
        <v>861</v>
      </c>
      <c r="C203" s="239"/>
      <c r="D203" s="236"/>
      <c r="E203" s="52"/>
      <c r="F203" s="47" t="str">
        <f>IF(E203="-","Rate Only",IF(E203="","",ROUND($D203*E203,2)))</f>
        <v/>
      </c>
    </row>
    <row r="204" spans="1:6" x14ac:dyDescent="0.25">
      <c r="A204" s="234"/>
      <c r="B204" s="234"/>
      <c r="C204" s="235"/>
      <c r="D204" s="236"/>
      <c r="E204" s="15"/>
      <c r="F204" s="6"/>
    </row>
    <row r="205" spans="1:6" ht="25.5" x14ac:dyDescent="0.25">
      <c r="A205" s="253"/>
      <c r="B205" s="253" t="s">
        <v>1070</v>
      </c>
      <c r="C205" s="254" t="s">
        <v>925</v>
      </c>
      <c r="D205" s="236">
        <v>25</v>
      </c>
      <c r="E205" s="52"/>
      <c r="F205" s="47" t="str">
        <f>IF(E205="-","Rate Only",IF(E205="","",ROUND($D205*E205,2)))</f>
        <v/>
      </c>
    </row>
    <row r="206" spans="1:6" x14ac:dyDescent="0.25">
      <c r="A206" s="253"/>
      <c r="B206" s="253"/>
      <c r="C206" s="254"/>
      <c r="D206" s="236"/>
      <c r="E206" s="15"/>
      <c r="F206" s="6"/>
    </row>
    <row r="207" spans="1:6" x14ac:dyDescent="0.25">
      <c r="A207" s="253"/>
      <c r="B207" s="253" t="s">
        <v>863</v>
      </c>
      <c r="C207" s="254" t="s">
        <v>925</v>
      </c>
      <c r="D207" s="236">
        <v>45</v>
      </c>
      <c r="E207" s="52"/>
      <c r="F207" s="47" t="str">
        <f>IF(E207="-","Rate Only",IF(E207="","",ROUND($D207*E207,2)))</f>
        <v/>
      </c>
    </row>
    <row r="208" spans="1:6" x14ac:dyDescent="0.25">
      <c r="A208" s="253"/>
      <c r="B208" s="253"/>
      <c r="C208" s="254"/>
      <c r="D208" s="236"/>
      <c r="E208" s="15"/>
      <c r="F208" s="6"/>
    </row>
    <row r="209" spans="1:6" x14ac:dyDescent="0.25">
      <c r="A209" s="253"/>
      <c r="B209" s="253" t="s">
        <v>864</v>
      </c>
      <c r="C209" s="254" t="s">
        <v>925</v>
      </c>
      <c r="D209" s="236">
        <v>240</v>
      </c>
      <c r="E209" s="52"/>
      <c r="F209" s="47" t="str">
        <f>IF(E209="-","Rate Only",IF(E209="","",ROUND($D209*E209,2)))</f>
        <v/>
      </c>
    </row>
    <row r="210" spans="1:6" x14ac:dyDescent="0.25">
      <c r="A210" s="74"/>
      <c r="B210" s="33"/>
      <c r="C210" s="76"/>
      <c r="D210" s="76"/>
      <c r="E210" s="59"/>
      <c r="F210" s="59"/>
    </row>
    <row r="211" spans="1:6" x14ac:dyDescent="0.25">
      <c r="A211" s="77"/>
      <c r="B211" s="460" t="s">
        <v>33</v>
      </c>
      <c r="C211" s="461"/>
      <c r="D211" s="461"/>
      <c r="E211" s="462"/>
      <c r="F211" s="48">
        <f>IF(SUM(F170:F209)&gt;0,SUM(F170:F209)," ")</f>
        <v>150000</v>
      </c>
    </row>
    <row r="212" spans="1:6" x14ac:dyDescent="0.25">
      <c r="A212" s="79"/>
      <c r="B212" s="35"/>
      <c r="C212" s="81"/>
      <c r="D212" s="81"/>
      <c r="E212" s="60"/>
      <c r="F212" s="60"/>
    </row>
    <row r="213" spans="1:6" x14ac:dyDescent="0.25">
      <c r="C213" s="85"/>
    </row>
    <row r="214" spans="1:6" x14ac:dyDescent="0.25">
      <c r="A214" s="16"/>
      <c r="B214" s="1"/>
      <c r="C214" s="1"/>
      <c r="D214" s="36"/>
      <c r="E214" s="3"/>
      <c r="F214" s="3"/>
    </row>
    <row r="215" spans="1:6" x14ac:dyDescent="0.25">
      <c r="A215" s="19" t="s">
        <v>0</v>
      </c>
      <c r="B215" s="4" t="s">
        <v>1</v>
      </c>
      <c r="C215" s="11" t="s">
        <v>2</v>
      </c>
      <c r="D215" s="13" t="s">
        <v>3</v>
      </c>
      <c r="E215" s="10" t="s">
        <v>4</v>
      </c>
      <c r="F215" s="10" t="s">
        <v>5</v>
      </c>
    </row>
    <row r="216" spans="1:6" x14ac:dyDescent="0.25">
      <c r="A216" s="18"/>
      <c r="B216" s="7"/>
      <c r="C216" s="7"/>
      <c r="D216" s="37"/>
      <c r="E216" s="9"/>
      <c r="F216" s="9"/>
    </row>
    <row r="217" spans="1:6" x14ac:dyDescent="0.25">
      <c r="A217" s="74"/>
      <c r="B217" s="64"/>
      <c r="C217" s="75"/>
      <c r="D217" s="76"/>
      <c r="E217" s="67"/>
      <c r="F217" s="67"/>
    </row>
    <row r="218" spans="1:6" x14ac:dyDescent="0.25">
      <c r="A218" s="77"/>
      <c r="B218" s="460" t="s">
        <v>34</v>
      </c>
      <c r="C218" s="461"/>
      <c r="D218" s="461"/>
      <c r="E218" s="462"/>
      <c r="F218" s="52">
        <f>F211</f>
        <v>150000</v>
      </c>
    </row>
    <row r="219" spans="1:6" x14ac:dyDescent="0.25">
      <c r="A219" s="79"/>
      <c r="B219" s="70"/>
      <c r="C219" s="80"/>
      <c r="D219" s="81"/>
      <c r="E219" s="73"/>
      <c r="F219" s="73"/>
    </row>
    <row r="220" spans="1:6" x14ac:dyDescent="0.25">
      <c r="A220" s="253"/>
      <c r="B220" s="253" t="s">
        <v>865</v>
      </c>
      <c r="C220" s="254"/>
      <c r="D220" s="236"/>
      <c r="E220" s="6"/>
      <c r="F220" s="6"/>
    </row>
    <row r="221" spans="1:6" x14ac:dyDescent="0.25">
      <c r="A221" s="253"/>
      <c r="B221" s="253"/>
      <c r="C221" s="254"/>
      <c r="D221" s="236"/>
      <c r="E221" s="6"/>
      <c r="F221" s="6"/>
    </row>
    <row r="222" spans="1:6" x14ac:dyDescent="0.25">
      <c r="A222" s="253"/>
      <c r="B222" s="253" t="s">
        <v>866</v>
      </c>
      <c r="C222" s="254" t="s">
        <v>925</v>
      </c>
      <c r="D222" s="236">
        <v>40</v>
      </c>
      <c r="E222" s="52"/>
      <c r="F222" s="47" t="str">
        <f>IF(E222="-","Rate Only",IF(E222="","",ROUND($D222*E222,2)))</f>
        <v/>
      </c>
    </row>
    <row r="223" spans="1:6" x14ac:dyDescent="0.25">
      <c r="A223" s="253"/>
      <c r="B223" s="253"/>
      <c r="C223" s="254"/>
      <c r="D223" s="236"/>
      <c r="E223" s="6"/>
      <c r="F223" s="6"/>
    </row>
    <row r="224" spans="1:6" x14ac:dyDescent="0.25">
      <c r="A224" s="253"/>
      <c r="B224" s="253" t="s">
        <v>867</v>
      </c>
      <c r="C224" s="254" t="s">
        <v>925</v>
      </c>
      <c r="D224" s="236">
        <v>25</v>
      </c>
      <c r="E224" s="52"/>
      <c r="F224" s="47" t="str">
        <f>IF(E224="-","Rate Only",IF(E224="","",ROUND($D224*E224,2)))</f>
        <v/>
      </c>
    </row>
    <row r="225" spans="1:6" x14ac:dyDescent="0.25">
      <c r="A225" s="253"/>
      <c r="B225" s="253"/>
      <c r="C225" s="254"/>
      <c r="D225" s="236"/>
      <c r="E225" s="52"/>
      <c r="F225" s="47" t="str">
        <f>IF(E225="-","Rate Only",IF(E225="","",ROUND($D225*E225,2)))</f>
        <v/>
      </c>
    </row>
    <row r="226" spans="1:6" x14ac:dyDescent="0.25">
      <c r="A226" s="253" t="s">
        <v>868</v>
      </c>
      <c r="B226" s="253" t="s">
        <v>869</v>
      </c>
      <c r="C226" s="254"/>
      <c r="D226" s="236"/>
      <c r="E226" s="6"/>
      <c r="F226" s="6"/>
    </row>
    <row r="227" spans="1:6" x14ac:dyDescent="0.25">
      <c r="A227" s="253"/>
      <c r="B227" s="253"/>
      <c r="C227" s="254"/>
      <c r="D227" s="236"/>
      <c r="E227" s="52"/>
      <c r="F227" s="47" t="str">
        <f>IF(E227="-","Rate Only",IF(E227="","",ROUND($D227*E227,2)))</f>
        <v/>
      </c>
    </row>
    <row r="228" spans="1:6" ht="25.5" x14ac:dyDescent="0.25">
      <c r="A228" s="253"/>
      <c r="B228" s="253" t="s">
        <v>870</v>
      </c>
      <c r="C228" s="235" t="s">
        <v>801</v>
      </c>
      <c r="D228" s="236">
        <v>25</v>
      </c>
      <c r="E228" s="52"/>
      <c r="F228" s="47" t="str">
        <f>IF(E228="-","Rate Only",IF(E228="","",ROUND($D228*E228,2)))</f>
        <v/>
      </c>
    </row>
    <row r="229" spans="1:6" x14ac:dyDescent="0.25">
      <c r="A229" s="253"/>
      <c r="B229" s="253"/>
      <c r="C229" s="254"/>
      <c r="D229" s="236"/>
      <c r="E229" s="6"/>
      <c r="F229" s="6"/>
    </row>
    <row r="230" spans="1:6" x14ac:dyDescent="0.25">
      <c r="A230" s="253" t="s">
        <v>872</v>
      </c>
      <c r="B230" s="253" t="s">
        <v>873</v>
      </c>
      <c r="C230" s="254"/>
      <c r="D230" s="236"/>
      <c r="E230" s="6"/>
      <c r="F230" s="6"/>
    </row>
    <row r="231" spans="1:6" x14ac:dyDescent="0.25">
      <c r="A231" s="253"/>
      <c r="B231" s="253"/>
      <c r="C231" s="254"/>
      <c r="D231" s="236"/>
      <c r="E231" s="52"/>
      <c r="F231" s="47" t="str">
        <f>IF(E231="-","Rate Only",IF(E231="","",ROUND($D231*E231,2)))</f>
        <v/>
      </c>
    </row>
    <row r="232" spans="1:6" x14ac:dyDescent="0.25">
      <c r="A232" s="234"/>
      <c r="B232" s="232" t="s">
        <v>874</v>
      </c>
      <c r="C232" s="239"/>
      <c r="D232" s="236"/>
      <c r="E232" s="6"/>
      <c r="F232" s="6"/>
    </row>
    <row r="233" spans="1:6" x14ac:dyDescent="0.25">
      <c r="A233" s="253"/>
      <c r="B233" s="253"/>
      <c r="C233" s="254"/>
      <c r="D233" s="236"/>
      <c r="E233" s="6"/>
      <c r="F233" s="6"/>
    </row>
    <row r="234" spans="1:6" ht="38.25" x14ac:dyDescent="0.25">
      <c r="A234" s="253"/>
      <c r="B234" s="253" t="s">
        <v>1045</v>
      </c>
      <c r="C234" s="254" t="s">
        <v>695</v>
      </c>
      <c r="D234" s="236">
        <v>100</v>
      </c>
      <c r="E234" s="52"/>
      <c r="F234" s="47" t="str">
        <f>IF(E234="-","Rate Only",IF(E234="","",ROUND($D234*E234,2)))</f>
        <v/>
      </c>
    </row>
    <row r="235" spans="1:6" x14ac:dyDescent="0.25">
      <c r="A235" s="253"/>
      <c r="B235" s="253"/>
      <c r="C235" s="254"/>
      <c r="D235" s="236"/>
      <c r="E235" s="6"/>
      <c r="F235" s="6"/>
    </row>
    <row r="236" spans="1:6" ht="25.5" x14ac:dyDescent="0.25">
      <c r="A236" s="253"/>
      <c r="B236" s="253" t="s">
        <v>1071</v>
      </c>
      <c r="C236" s="254" t="s">
        <v>695</v>
      </c>
      <c r="D236" s="236">
        <v>50</v>
      </c>
      <c r="E236" s="52"/>
      <c r="F236" s="47" t="str">
        <f>IF(E236="-","Rate Only",IF(E236="","",ROUND($D236*E236,2)))</f>
        <v/>
      </c>
    </row>
    <row r="237" spans="1:6" x14ac:dyDescent="0.25">
      <c r="A237" s="253"/>
      <c r="B237" s="253"/>
      <c r="C237" s="254"/>
      <c r="D237" s="236"/>
      <c r="E237" s="6"/>
      <c r="F237" s="6"/>
    </row>
    <row r="238" spans="1:6" ht="51" x14ac:dyDescent="0.25">
      <c r="A238" s="253"/>
      <c r="B238" s="253" t="s">
        <v>1072</v>
      </c>
      <c r="C238" s="254" t="s">
        <v>695</v>
      </c>
      <c r="D238" s="236">
        <v>75</v>
      </c>
      <c r="E238" s="52"/>
      <c r="F238" s="47" t="str">
        <f>IF(E238="-","Rate Only",IF(E238="","",ROUND($D238*E238,2)))</f>
        <v/>
      </c>
    </row>
    <row r="239" spans="1:6" x14ac:dyDescent="0.25">
      <c r="A239" s="253"/>
      <c r="B239" s="253"/>
      <c r="C239" s="254"/>
      <c r="D239" s="236"/>
      <c r="E239" s="52"/>
      <c r="F239" s="47"/>
    </row>
    <row r="240" spans="1:6" x14ac:dyDescent="0.25">
      <c r="A240" s="253"/>
      <c r="B240" s="253" t="s">
        <v>878</v>
      </c>
      <c r="C240" s="254"/>
      <c r="D240" s="236"/>
      <c r="E240" s="12"/>
      <c r="F240" s="6"/>
    </row>
    <row r="241" spans="1:6" x14ac:dyDescent="0.25">
      <c r="A241" s="253"/>
      <c r="B241" s="256"/>
      <c r="C241" s="254"/>
      <c r="D241" s="236"/>
      <c r="E241" s="15"/>
      <c r="F241" s="6"/>
    </row>
    <row r="242" spans="1:6" ht="38.25" x14ac:dyDescent="0.25">
      <c r="A242" s="253"/>
      <c r="B242" s="253" t="s">
        <v>1047</v>
      </c>
      <c r="C242" s="254" t="s">
        <v>695</v>
      </c>
      <c r="D242" s="236">
        <v>690</v>
      </c>
      <c r="E242" s="52"/>
      <c r="F242" s="47" t="str">
        <f>IF(E242="-","Rate Only",IF(E242="","",ROUND($D242*E242,2)))</f>
        <v/>
      </c>
    </row>
    <row r="243" spans="1:6" x14ac:dyDescent="0.25">
      <c r="A243" s="253"/>
      <c r="B243" s="253"/>
      <c r="C243" s="254"/>
      <c r="D243" s="236"/>
      <c r="E243" s="52"/>
      <c r="F243" s="47"/>
    </row>
    <row r="244" spans="1:6" ht="25.5" x14ac:dyDescent="0.25">
      <c r="A244" s="253" t="s">
        <v>880</v>
      </c>
      <c r="B244" s="253" t="s">
        <v>881</v>
      </c>
      <c r="C244" s="254" t="s">
        <v>882</v>
      </c>
      <c r="D244" s="236">
        <v>1</v>
      </c>
      <c r="E244" s="52"/>
      <c r="F244" s="47" t="str">
        <f>IF(E244="-","Rate Only",IF(E244="","",ROUND($D244*E244,2)))</f>
        <v/>
      </c>
    </row>
    <row r="245" spans="1:6" x14ac:dyDescent="0.25">
      <c r="A245" s="253"/>
      <c r="B245" s="253"/>
      <c r="C245" s="254"/>
      <c r="D245" s="236"/>
      <c r="E245" s="52"/>
      <c r="F245" s="47"/>
    </row>
    <row r="246" spans="1:6" x14ac:dyDescent="0.25">
      <c r="A246" s="340" t="s">
        <v>1292</v>
      </c>
      <c r="B246" s="349" t="s">
        <v>1048</v>
      </c>
      <c r="C246" s="254"/>
      <c r="D246" s="236"/>
      <c r="E246" s="15"/>
      <c r="F246" s="6"/>
    </row>
    <row r="247" spans="1:6" x14ac:dyDescent="0.25">
      <c r="A247" s="253"/>
      <c r="B247" s="253"/>
      <c r="C247" s="254"/>
      <c r="D247" s="236"/>
      <c r="E247" s="15"/>
      <c r="F247" s="6"/>
    </row>
    <row r="248" spans="1:6" x14ac:dyDescent="0.25">
      <c r="A248" s="253" t="s">
        <v>1049</v>
      </c>
      <c r="B248" s="209" t="s">
        <v>1050</v>
      </c>
      <c r="C248" s="254"/>
      <c r="D248" s="236"/>
      <c r="E248" s="6"/>
      <c r="F248" s="6"/>
    </row>
    <row r="249" spans="1:6" x14ac:dyDescent="0.25">
      <c r="A249" s="253"/>
      <c r="B249" s="253"/>
      <c r="C249" s="254"/>
      <c r="D249" s="236"/>
      <c r="E249" s="52"/>
      <c r="F249" s="47" t="str">
        <f t="shared" ref="F249:F250" si="2">IF(E249="-","Rate Only",IF(E249="","",ROUND($D249*E249,2)))</f>
        <v/>
      </c>
    </row>
    <row r="250" spans="1:6" x14ac:dyDescent="0.25">
      <c r="A250" s="253"/>
      <c r="B250" s="108" t="s">
        <v>1051</v>
      </c>
      <c r="C250" s="254" t="s">
        <v>1052</v>
      </c>
      <c r="D250" s="236">
        <v>1850</v>
      </c>
      <c r="E250" s="52"/>
      <c r="F250" s="47" t="str">
        <f t="shared" si="2"/>
        <v/>
      </c>
    </row>
    <row r="251" spans="1:6" x14ac:dyDescent="0.25">
      <c r="A251" s="234"/>
      <c r="B251" s="232"/>
      <c r="C251" s="235"/>
      <c r="D251" s="236"/>
      <c r="E251" s="6"/>
      <c r="F251" s="6"/>
    </row>
    <row r="252" spans="1:6" x14ac:dyDescent="0.25">
      <c r="A252" s="74"/>
      <c r="B252" s="33"/>
      <c r="C252" s="76"/>
      <c r="D252" s="76"/>
      <c r="E252" s="59"/>
      <c r="F252" s="59"/>
    </row>
    <row r="253" spans="1:6" x14ac:dyDescent="0.25">
      <c r="A253" s="77"/>
      <c r="B253" s="460" t="s">
        <v>33</v>
      </c>
      <c r="C253" s="461"/>
      <c r="D253" s="461"/>
      <c r="E253" s="462"/>
      <c r="F253" s="48">
        <f>IF(SUM(F217:F251)&gt;0,SUM(F217:F251)," ")</f>
        <v>150000</v>
      </c>
    </row>
    <row r="254" spans="1:6" x14ac:dyDescent="0.25">
      <c r="A254" s="79"/>
      <c r="B254" s="35"/>
      <c r="C254" s="81"/>
      <c r="D254" s="81"/>
      <c r="E254" s="60"/>
      <c r="F254" s="60"/>
    </row>
    <row r="255" spans="1:6" x14ac:dyDescent="0.25">
      <c r="C255" s="85"/>
    </row>
    <row r="256" spans="1:6" x14ac:dyDescent="0.25">
      <c r="A256" s="16"/>
      <c r="B256" s="1"/>
      <c r="C256" s="1"/>
      <c r="D256" s="36"/>
      <c r="E256" s="3"/>
      <c r="F256" s="3"/>
    </row>
    <row r="257" spans="1:6" x14ac:dyDescent="0.25">
      <c r="A257" s="19" t="s">
        <v>0</v>
      </c>
      <c r="B257" s="4" t="s">
        <v>1</v>
      </c>
      <c r="C257" s="11" t="s">
        <v>2</v>
      </c>
      <c r="D257" s="13" t="s">
        <v>3</v>
      </c>
      <c r="E257" s="10" t="s">
        <v>4</v>
      </c>
      <c r="F257" s="10" t="s">
        <v>5</v>
      </c>
    </row>
    <row r="258" spans="1:6" x14ac:dyDescent="0.25">
      <c r="A258" s="18"/>
      <c r="B258" s="7"/>
      <c r="C258" s="7"/>
      <c r="D258" s="37"/>
      <c r="E258" s="9"/>
      <c r="F258" s="9"/>
    </row>
    <row r="259" spans="1:6" x14ac:dyDescent="0.25">
      <c r="A259" s="74"/>
      <c r="B259" s="64"/>
      <c r="C259" s="75"/>
      <c r="D259" s="76"/>
      <c r="E259" s="67"/>
      <c r="F259" s="67"/>
    </row>
    <row r="260" spans="1:6" x14ac:dyDescent="0.25">
      <c r="A260" s="77"/>
      <c r="B260" s="460" t="s">
        <v>34</v>
      </c>
      <c r="C260" s="461"/>
      <c r="D260" s="461"/>
      <c r="E260" s="462"/>
      <c r="F260" s="52">
        <f>F253</f>
        <v>150000</v>
      </c>
    </row>
    <row r="261" spans="1:6" x14ac:dyDescent="0.25">
      <c r="A261" s="79"/>
      <c r="B261" s="70"/>
      <c r="C261" s="80"/>
      <c r="D261" s="81"/>
      <c r="E261" s="73"/>
      <c r="F261" s="73"/>
    </row>
    <row r="262" spans="1:6" x14ac:dyDescent="0.25">
      <c r="A262" s="253">
        <v>65.02</v>
      </c>
      <c r="B262" s="257" t="s">
        <v>1053</v>
      </c>
      <c r="C262" s="254"/>
      <c r="D262" s="236"/>
      <c r="E262" s="52"/>
      <c r="F262" s="47" t="str">
        <f t="shared" ref="F262:F266" si="3">IF(E262="-","Rate Only",IF(E262="","",ROUND($D262*E262,2)))</f>
        <v/>
      </c>
    </row>
    <row r="263" spans="1:6" x14ac:dyDescent="0.25">
      <c r="A263" s="253"/>
      <c r="B263" s="253"/>
      <c r="C263" s="254"/>
      <c r="D263" s="236"/>
      <c r="E263" s="15"/>
      <c r="F263" s="47" t="str">
        <f t="shared" si="3"/>
        <v/>
      </c>
    </row>
    <row r="264" spans="1:6" x14ac:dyDescent="0.25">
      <c r="A264" s="253"/>
      <c r="B264" s="253" t="s">
        <v>1054</v>
      </c>
      <c r="C264" s="254" t="s">
        <v>1055</v>
      </c>
      <c r="D264" s="236">
        <v>75</v>
      </c>
      <c r="E264" s="52"/>
      <c r="F264" s="47" t="str">
        <f t="shared" si="3"/>
        <v/>
      </c>
    </row>
    <row r="265" spans="1:6" x14ac:dyDescent="0.25">
      <c r="A265" s="258"/>
      <c r="B265" s="259"/>
      <c r="C265" s="260"/>
      <c r="D265" s="261"/>
      <c r="E265" s="15"/>
      <c r="F265" s="47" t="str">
        <f t="shared" si="3"/>
        <v/>
      </c>
    </row>
    <row r="266" spans="1:6" x14ac:dyDescent="0.25">
      <c r="A266" s="262"/>
      <c r="B266" s="259" t="s">
        <v>1056</v>
      </c>
      <c r="C266" s="254" t="s">
        <v>1055</v>
      </c>
      <c r="D266" s="236">
        <v>75</v>
      </c>
      <c r="E266" s="52"/>
      <c r="F266" s="47" t="str">
        <f t="shared" si="3"/>
        <v/>
      </c>
    </row>
    <row r="267" spans="1:6" x14ac:dyDescent="0.25">
      <c r="A267" s="253"/>
      <c r="B267" s="253"/>
      <c r="C267" s="254"/>
      <c r="D267" s="261"/>
      <c r="E267" s="6"/>
      <c r="F267" s="6"/>
    </row>
    <row r="268" spans="1:6" ht="51" x14ac:dyDescent="0.25">
      <c r="A268" s="340" t="s">
        <v>1290</v>
      </c>
      <c r="B268" s="414" t="s">
        <v>883</v>
      </c>
      <c r="C268" s="254"/>
      <c r="D268" s="261"/>
      <c r="E268" s="6"/>
      <c r="F268" s="6"/>
    </row>
    <row r="269" spans="1:6" x14ac:dyDescent="0.25">
      <c r="A269" s="253"/>
      <c r="B269" s="253"/>
      <c r="C269" s="254"/>
      <c r="D269" s="261"/>
      <c r="E269" s="6"/>
      <c r="F269" s="6"/>
    </row>
    <row r="270" spans="1:6" x14ac:dyDescent="0.25">
      <c r="A270" s="253" t="s">
        <v>884</v>
      </c>
      <c r="B270" s="253" t="s">
        <v>885</v>
      </c>
      <c r="C270" s="254"/>
      <c r="D270" s="261"/>
      <c r="E270" s="6"/>
      <c r="F270" s="6"/>
    </row>
    <row r="271" spans="1:6" ht="16.5" customHeight="1" x14ac:dyDescent="0.25">
      <c r="A271" s="253"/>
      <c r="B271" s="234"/>
      <c r="C271" s="254"/>
      <c r="D271" s="263"/>
      <c r="E271" s="52"/>
      <c r="F271" s="47" t="str">
        <f>IF(E271="-","Rate Only",IF(E271="","",ROUND($D271*E271,2)))</f>
        <v/>
      </c>
    </row>
    <row r="272" spans="1:6" ht="38.25" x14ac:dyDescent="0.25">
      <c r="A272" s="253"/>
      <c r="B272" s="253" t="s">
        <v>1239</v>
      </c>
      <c r="C272" s="254" t="s">
        <v>122</v>
      </c>
      <c r="D272" s="263">
        <v>13</v>
      </c>
      <c r="E272" s="52"/>
      <c r="F272" s="47" t="str">
        <f>IF(E272="-","Rate Only",IF(E272="","",ROUND($D272*E272,2)))</f>
        <v/>
      </c>
    </row>
    <row r="273" spans="1:6" x14ac:dyDescent="0.25">
      <c r="A273" s="253"/>
      <c r="B273" s="234"/>
      <c r="C273" s="254"/>
      <c r="D273" s="263"/>
      <c r="E273" s="52"/>
      <c r="F273" s="47"/>
    </row>
    <row r="274" spans="1:6" ht="38.25" x14ac:dyDescent="0.25">
      <c r="A274" s="253"/>
      <c r="B274" s="253" t="s">
        <v>1240</v>
      </c>
      <c r="C274" s="254" t="s">
        <v>122</v>
      </c>
      <c r="D274" s="263">
        <v>13</v>
      </c>
      <c r="E274" s="52"/>
      <c r="F274" s="47" t="str">
        <f>IF(E274="-","Rate Only",IF(E274="","",ROUND($D274*E274,2)))</f>
        <v/>
      </c>
    </row>
    <row r="275" spans="1:6" ht="16.5" customHeight="1" x14ac:dyDescent="0.25">
      <c r="A275" s="253"/>
      <c r="B275" s="234"/>
      <c r="C275" s="254"/>
      <c r="D275" s="263"/>
      <c r="E275" s="52"/>
      <c r="F275" s="47" t="str">
        <f>IF(E275="-","Rate Only",IF(E275="","",ROUND($D275*E275,2)))</f>
        <v/>
      </c>
    </row>
    <row r="276" spans="1:6" ht="16.5" customHeight="1" x14ac:dyDescent="0.25">
      <c r="A276" s="253">
        <v>66.11</v>
      </c>
      <c r="B276" s="234" t="s">
        <v>1073</v>
      </c>
      <c r="C276" s="254"/>
      <c r="D276" s="263"/>
      <c r="E276" s="52"/>
      <c r="F276" s="47" t="str">
        <f>IF(E276="-","Rate Only",IF(E276="","",ROUND($D276*E276,2)))</f>
        <v/>
      </c>
    </row>
    <row r="277" spans="1:6" ht="16.5" customHeight="1" x14ac:dyDescent="0.25">
      <c r="A277" s="253"/>
      <c r="B277" s="253" t="s">
        <v>1074</v>
      </c>
      <c r="C277" s="254"/>
      <c r="D277" s="236"/>
      <c r="E277" s="52"/>
      <c r="F277" s="97"/>
    </row>
    <row r="278" spans="1:6" ht="16.5" customHeight="1" x14ac:dyDescent="0.25">
      <c r="A278" s="253"/>
      <c r="B278" s="253" t="s">
        <v>1222</v>
      </c>
      <c r="C278" s="254" t="s">
        <v>644</v>
      </c>
      <c r="D278" s="236">
        <v>1</v>
      </c>
      <c r="E278" s="52"/>
      <c r="F278" s="47" t="str">
        <f>IF(E278="-","Rate Only",IF(E278="","",ROUND($D278*E278,2)))</f>
        <v/>
      </c>
    </row>
    <row r="279" spans="1:6" x14ac:dyDescent="0.25">
      <c r="A279" s="253"/>
      <c r="B279" s="253" t="s">
        <v>1241</v>
      </c>
      <c r="C279" s="254" t="s">
        <v>644</v>
      </c>
      <c r="D279" s="236">
        <v>1</v>
      </c>
      <c r="E279" s="52"/>
      <c r="F279" s="47" t="str">
        <f>IF(E279="-","Rate Only",IF(E279="","",ROUND($D279*E279,2)))</f>
        <v/>
      </c>
    </row>
    <row r="280" spans="1:6" ht="16.5" customHeight="1" x14ac:dyDescent="0.25">
      <c r="A280" s="253"/>
      <c r="B280" s="253" t="s">
        <v>1242</v>
      </c>
      <c r="C280" s="254" t="s">
        <v>644</v>
      </c>
      <c r="D280" s="236">
        <v>2</v>
      </c>
      <c r="E280" s="52"/>
      <c r="F280" s="47" t="str">
        <f>IF(E280="-","Rate Only",IF(E280="","",ROUND($D280*E280,2)))</f>
        <v/>
      </c>
    </row>
    <row r="281" spans="1:6" ht="16.5" customHeight="1" x14ac:dyDescent="0.25">
      <c r="A281" s="253"/>
      <c r="B281" s="253"/>
      <c r="C281" s="406"/>
      <c r="D281" s="236"/>
      <c r="E281" s="52"/>
      <c r="F281" s="97"/>
    </row>
    <row r="282" spans="1:6" ht="16.5" customHeight="1" x14ac:dyDescent="0.25">
      <c r="A282" s="253" t="s">
        <v>890</v>
      </c>
      <c r="B282" s="253" t="s">
        <v>1058</v>
      </c>
      <c r="C282" s="254" t="s">
        <v>122</v>
      </c>
      <c r="D282" s="236">
        <v>55</v>
      </c>
      <c r="E282" s="52"/>
      <c r="F282" s="47" t="str">
        <f>IF(E282="-","Rate Only",IF(E282="","",ROUND($D282*E282,2)))</f>
        <v/>
      </c>
    </row>
    <row r="283" spans="1:6" ht="16.5" customHeight="1" x14ac:dyDescent="0.25">
      <c r="A283" s="255"/>
      <c r="B283" s="256"/>
      <c r="C283" s="254"/>
      <c r="D283" s="236"/>
      <c r="E283" s="6"/>
      <c r="F283" s="6"/>
    </row>
    <row r="284" spans="1:6" ht="16.5" customHeight="1" x14ac:dyDescent="0.25">
      <c r="A284" s="257">
        <v>66.17</v>
      </c>
      <c r="B284" s="253" t="s">
        <v>1059</v>
      </c>
      <c r="C284" s="254" t="s">
        <v>15</v>
      </c>
      <c r="D284" s="236">
        <v>2</v>
      </c>
      <c r="E284" s="52"/>
      <c r="F284" s="47" t="str">
        <f>IF(E284="-","Rate Only",IF(E284="","",ROUND($D284*E284,2)))</f>
        <v/>
      </c>
    </row>
    <row r="285" spans="1:6" ht="16.5" customHeight="1" x14ac:dyDescent="0.25">
      <c r="A285" s="253"/>
      <c r="B285" s="253"/>
      <c r="C285" s="406"/>
      <c r="D285" s="236"/>
      <c r="E285" s="52"/>
      <c r="F285" s="97"/>
    </row>
    <row r="286" spans="1:6" ht="16.5" customHeight="1" x14ac:dyDescent="0.25">
      <c r="A286" s="253">
        <v>66.180000000000007</v>
      </c>
      <c r="B286" s="253" t="s">
        <v>967</v>
      </c>
      <c r="C286" s="254"/>
      <c r="D286" s="236"/>
      <c r="E286" s="52"/>
      <c r="F286" s="97"/>
    </row>
    <row r="287" spans="1:6" ht="16.5" customHeight="1" x14ac:dyDescent="0.25">
      <c r="A287" s="253"/>
      <c r="B287" s="253" t="s">
        <v>1313</v>
      </c>
      <c r="C287" s="254" t="s">
        <v>892</v>
      </c>
      <c r="D287" s="236">
        <v>2</v>
      </c>
      <c r="E287" s="52"/>
      <c r="F287" s="47" t="str">
        <f>IF(E287="-","Rate Only",IF(E287="","",ROUND($D287*E287,2)))</f>
        <v/>
      </c>
    </row>
    <row r="288" spans="1:6" ht="16.5" customHeight="1" x14ac:dyDescent="0.25">
      <c r="A288" s="253"/>
      <c r="B288" s="253"/>
      <c r="C288" s="406"/>
      <c r="D288" s="236"/>
      <c r="E288" s="52"/>
      <c r="F288" s="97"/>
    </row>
    <row r="289" spans="1:6" ht="16.5" customHeight="1" x14ac:dyDescent="0.25">
      <c r="A289" s="230" t="s">
        <v>910</v>
      </c>
      <c r="B289" s="230" t="s">
        <v>1226</v>
      </c>
      <c r="C289" s="288"/>
      <c r="D289" s="229"/>
      <c r="E289" s="52"/>
      <c r="F289" s="97"/>
    </row>
    <row r="290" spans="1:6" ht="66" customHeight="1" x14ac:dyDescent="0.25">
      <c r="A290" s="230"/>
      <c r="B290" s="253" t="s">
        <v>1227</v>
      </c>
      <c r="C290" s="288" t="s">
        <v>122</v>
      </c>
      <c r="D290" s="229">
        <v>55</v>
      </c>
      <c r="E290" s="52"/>
      <c r="F290" s="47" t="str">
        <f>IF(E290="-","Rate Only",IF(E290="","",ROUND($D290*E290,2)))</f>
        <v/>
      </c>
    </row>
    <row r="291" spans="1:6" x14ac:dyDescent="0.25">
      <c r="A291" s="74"/>
      <c r="B291" s="33"/>
      <c r="C291" s="76"/>
      <c r="D291" s="76"/>
      <c r="E291" s="59"/>
      <c r="F291" s="59"/>
    </row>
    <row r="292" spans="1:6" x14ac:dyDescent="0.25">
      <c r="A292" s="77"/>
      <c r="B292" s="460" t="s">
        <v>33</v>
      </c>
      <c r="C292" s="461"/>
      <c r="D292" s="461"/>
      <c r="E292" s="462"/>
      <c r="F292" s="48">
        <f>IF(SUM(F260:F290)&gt;0,SUM(F260:F290)," ")</f>
        <v>150000</v>
      </c>
    </row>
    <row r="293" spans="1:6" x14ac:dyDescent="0.25">
      <c r="A293" s="79"/>
      <c r="B293" s="35"/>
      <c r="C293" s="81"/>
      <c r="D293" s="81"/>
      <c r="E293" s="60"/>
      <c r="F293" s="60"/>
    </row>
    <row r="294" spans="1:6" x14ac:dyDescent="0.25">
      <c r="C294" s="85"/>
    </row>
    <row r="295" spans="1:6" x14ac:dyDescent="0.25">
      <c r="A295" s="16"/>
      <c r="B295" s="1"/>
      <c r="C295" s="1"/>
      <c r="D295" s="36"/>
      <c r="E295" s="3"/>
      <c r="F295" s="3"/>
    </row>
    <row r="296" spans="1:6" x14ac:dyDescent="0.25">
      <c r="A296" s="19" t="s">
        <v>0</v>
      </c>
      <c r="B296" s="4" t="s">
        <v>1</v>
      </c>
      <c r="C296" s="11" t="s">
        <v>2</v>
      </c>
      <c r="D296" s="13" t="s">
        <v>3</v>
      </c>
      <c r="E296" s="10" t="s">
        <v>4</v>
      </c>
      <c r="F296" s="10" t="s">
        <v>5</v>
      </c>
    </row>
    <row r="297" spans="1:6" x14ac:dyDescent="0.25">
      <c r="A297" s="18"/>
      <c r="B297" s="7"/>
      <c r="C297" s="7"/>
      <c r="D297" s="37"/>
      <c r="E297" s="9"/>
      <c r="F297" s="9"/>
    </row>
    <row r="298" spans="1:6" x14ac:dyDescent="0.25">
      <c r="A298" s="74"/>
      <c r="B298" s="64"/>
      <c r="C298" s="75"/>
      <c r="D298" s="76"/>
      <c r="E298" s="67"/>
      <c r="F298" s="67"/>
    </row>
    <row r="299" spans="1:6" x14ac:dyDescent="0.25">
      <c r="A299" s="77"/>
      <c r="B299" s="460" t="s">
        <v>34</v>
      </c>
      <c r="C299" s="461"/>
      <c r="D299" s="461"/>
      <c r="E299" s="462"/>
      <c r="F299" s="52">
        <f>F292</f>
        <v>150000</v>
      </c>
    </row>
    <row r="300" spans="1:6" x14ac:dyDescent="0.25">
      <c r="A300" s="79"/>
      <c r="B300" s="70"/>
      <c r="C300" s="80"/>
      <c r="D300" s="81"/>
      <c r="E300" s="73"/>
      <c r="F300" s="73"/>
    </row>
    <row r="301" spans="1:6" x14ac:dyDescent="0.25">
      <c r="A301" s="349" t="s">
        <v>1075</v>
      </c>
      <c r="B301" s="349" t="s">
        <v>1076</v>
      </c>
      <c r="C301" s="254"/>
      <c r="D301" s="236"/>
      <c r="E301" s="15"/>
      <c r="F301" s="6"/>
    </row>
    <row r="302" spans="1:6" x14ac:dyDescent="0.25">
      <c r="A302" s="253"/>
      <c r="B302" s="209"/>
      <c r="C302" s="254"/>
      <c r="D302" s="236"/>
      <c r="E302" s="6"/>
      <c r="F302" s="6"/>
    </row>
    <row r="303" spans="1:6" ht="25.5" x14ac:dyDescent="0.25">
      <c r="A303" s="253" t="s">
        <v>1077</v>
      </c>
      <c r="B303" s="253" t="s">
        <v>1078</v>
      </c>
      <c r="C303" s="254"/>
      <c r="D303" s="236"/>
      <c r="E303" s="52"/>
      <c r="F303" s="47" t="str">
        <f>IF(E303="-","Rate Only",IF(E303="","",ROUND($D303*E303,2)))</f>
        <v/>
      </c>
    </row>
    <row r="304" spans="1:6" x14ac:dyDescent="0.25">
      <c r="A304" s="253"/>
      <c r="B304" s="108"/>
      <c r="C304" s="254"/>
      <c r="D304" s="236"/>
      <c r="E304" s="6"/>
      <c r="F304" s="6"/>
    </row>
    <row r="305" spans="1:6" ht="25.5" x14ac:dyDescent="0.25">
      <c r="A305" s="253"/>
      <c r="B305" s="253" t="s">
        <v>1079</v>
      </c>
      <c r="C305" s="254" t="s">
        <v>762</v>
      </c>
      <c r="D305" s="236">
        <v>250</v>
      </c>
      <c r="E305" s="52"/>
      <c r="F305" s="47" t="str">
        <f>IF(E305="-","Rate Only",IF(E305="","",ROUND($D305*E305,2)))</f>
        <v/>
      </c>
    </row>
    <row r="306" spans="1:6" x14ac:dyDescent="0.25">
      <c r="A306" s="253"/>
      <c r="B306" s="257"/>
      <c r="C306" s="254"/>
      <c r="D306" s="236"/>
      <c r="E306" s="15"/>
      <c r="F306" s="6"/>
    </row>
    <row r="307" spans="1:6" x14ac:dyDescent="0.25">
      <c r="A307" s="253" t="s">
        <v>1293</v>
      </c>
      <c r="B307" s="253" t="s">
        <v>1080</v>
      </c>
      <c r="C307" s="254" t="s">
        <v>762</v>
      </c>
      <c r="D307" s="236">
        <v>250</v>
      </c>
      <c r="E307" s="52"/>
      <c r="F307" s="47" t="str">
        <f>IF(E307="-","Rate Only",IF(E307="","",ROUND($D307*E307,2)))</f>
        <v/>
      </c>
    </row>
    <row r="308" spans="1:6" x14ac:dyDescent="0.25">
      <c r="A308" s="253"/>
      <c r="B308" s="253"/>
      <c r="C308" s="254"/>
      <c r="D308" s="236"/>
      <c r="E308" s="52"/>
      <c r="F308" s="97"/>
    </row>
    <row r="309" spans="1:6" ht="25.5" x14ac:dyDescent="0.25">
      <c r="A309" s="253" t="s">
        <v>1294</v>
      </c>
      <c r="B309" s="253" t="s">
        <v>1094</v>
      </c>
      <c r="C309" s="254"/>
      <c r="D309" s="355"/>
      <c r="E309" s="52"/>
      <c r="F309" s="97"/>
    </row>
    <row r="310" spans="1:6" x14ac:dyDescent="0.25">
      <c r="A310" s="253"/>
      <c r="B310" s="253"/>
      <c r="C310" s="254"/>
      <c r="D310" s="355"/>
      <c r="E310" s="52"/>
      <c r="F310" s="97"/>
    </row>
    <row r="311" spans="1:6" x14ac:dyDescent="0.25">
      <c r="A311" s="253"/>
      <c r="B311" s="253" t="s">
        <v>382</v>
      </c>
      <c r="C311" s="254" t="s">
        <v>961</v>
      </c>
      <c r="D311" s="355">
        <v>40</v>
      </c>
      <c r="E311" s="52"/>
      <c r="F311" s="47" t="str">
        <f>IF(E311="-","Rate Only",IF(E311="","",ROUND($D311*E311,2)))</f>
        <v/>
      </c>
    </row>
    <row r="312" spans="1:6" x14ac:dyDescent="0.25">
      <c r="A312" s="253"/>
      <c r="B312" s="253"/>
      <c r="C312" s="254"/>
      <c r="D312" s="355"/>
      <c r="E312" s="52"/>
      <c r="F312" s="97"/>
    </row>
    <row r="313" spans="1:6" ht="25.5" x14ac:dyDescent="0.25">
      <c r="A313" s="253"/>
      <c r="B313" s="253" t="s">
        <v>1295</v>
      </c>
      <c r="C313" s="254" t="s">
        <v>961</v>
      </c>
      <c r="D313" s="355">
        <v>2</v>
      </c>
      <c r="E313" s="52"/>
      <c r="F313" s="47" t="str">
        <f>IF(E313="-","Rate Only",IF(E313="","",ROUND($D313*E313,2)))</f>
        <v/>
      </c>
    </row>
    <row r="314" spans="1:6" x14ac:dyDescent="0.25">
      <c r="A314" s="253"/>
      <c r="B314" s="253"/>
      <c r="C314" s="254"/>
      <c r="D314" s="355"/>
      <c r="E314" s="52"/>
      <c r="F314" s="97"/>
    </row>
    <row r="315" spans="1:6" ht="25.5" x14ac:dyDescent="0.25">
      <c r="A315" s="253" t="s">
        <v>1296</v>
      </c>
      <c r="B315" s="253" t="s">
        <v>1095</v>
      </c>
      <c r="C315" s="254" t="s">
        <v>961</v>
      </c>
      <c r="D315" s="355">
        <v>20</v>
      </c>
      <c r="E315" s="52"/>
      <c r="F315" s="47" t="str">
        <f>IF(E315="-","Rate Only",IF(E315="","",ROUND($D315*E315,2)))</f>
        <v/>
      </c>
    </row>
    <row r="316" spans="1:6" x14ac:dyDescent="0.25">
      <c r="A316" s="253"/>
      <c r="B316" s="253"/>
      <c r="C316" s="254"/>
      <c r="D316" s="355"/>
      <c r="E316" s="52"/>
      <c r="F316" s="97"/>
    </row>
    <row r="317" spans="1:6" ht="25.5" x14ac:dyDescent="0.25">
      <c r="A317" s="253" t="s">
        <v>1297</v>
      </c>
      <c r="B317" s="253" t="s">
        <v>1096</v>
      </c>
      <c r="C317" s="254" t="s">
        <v>961</v>
      </c>
      <c r="D317" s="355">
        <v>15</v>
      </c>
      <c r="E317" s="52"/>
      <c r="F317" s="47" t="str">
        <f>IF(E317="-","Rate Only",IF(E317="","",ROUND($D317*E317,2)))</f>
        <v/>
      </c>
    </row>
    <row r="318" spans="1:6" x14ac:dyDescent="0.25">
      <c r="A318" s="253"/>
      <c r="B318" s="253"/>
      <c r="C318" s="254"/>
      <c r="D318" s="355"/>
      <c r="E318" s="52"/>
      <c r="F318" s="97"/>
    </row>
    <row r="319" spans="1:6" ht="25.5" x14ac:dyDescent="0.25">
      <c r="A319" s="253" t="s">
        <v>1298</v>
      </c>
      <c r="B319" s="234" t="s">
        <v>1097</v>
      </c>
      <c r="C319" s="254" t="s">
        <v>961</v>
      </c>
      <c r="D319" s="355">
        <v>550</v>
      </c>
      <c r="E319" s="52"/>
      <c r="F319" s="47" t="str">
        <f>IF(E319="-","Rate Only",IF(E319="","",ROUND($D319*E319,2)))</f>
        <v/>
      </c>
    </row>
    <row r="320" spans="1:6" x14ac:dyDescent="0.25">
      <c r="A320" s="253"/>
      <c r="B320" s="253"/>
      <c r="C320" s="254"/>
      <c r="D320" s="355"/>
      <c r="E320" s="52"/>
      <c r="F320" s="97"/>
    </row>
    <row r="321" spans="1:6" ht="76.5" x14ac:dyDescent="0.25">
      <c r="A321" s="253" t="s">
        <v>1299</v>
      </c>
      <c r="B321" s="407" t="s">
        <v>1301</v>
      </c>
      <c r="C321" s="408" t="s">
        <v>961</v>
      </c>
      <c r="D321" s="249">
        <v>550</v>
      </c>
      <c r="E321" s="102"/>
      <c r="F321" s="47" t="str">
        <f>IF(E321="-","Rate Only",IF(E321="","",ROUND($D321*E321,2)))</f>
        <v/>
      </c>
    </row>
    <row r="322" spans="1:6" x14ac:dyDescent="0.25">
      <c r="A322" s="407"/>
      <c r="B322" s="407"/>
      <c r="C322" s="408"/>
      <c r="D322" s="249"/>
      <c r="E322" s="102"/>
      <c r="F322" s="97"/>
    </row>
    <row r="323" spans="1:6" x14ac:dyDescent="0.25">
      <c r="A323" s="407"/>
      <c r="B323" s="407"/>
      <c r="C323" s="408"/>
      <c r="D323" s="249"/>
      <c r="E323" s="102"/>
      <c r="F323" s="97"/>
    </row>
    <row r="324" spans="1:6" x14ac:dyDescent="0.25">
      <c r="A324" s="407"/>
      <c r="B324" s="407"/>
      <c r="C324" s="408"/>
      <c r="D324" s="249"/>
      <c r="E324" s="102"/>
      <c r="F324" s="97"/>
    </row>
    <row r="325" spans="1:6" x14ac:dyDescent="0.25">
      <c r="A325" s="407"/>
      <c r="B325" s="407"/>
      <c r="C325" s="408"/>
      <c r="D325" s="249"/>
      <c r="E325" s="102"/>
      <c r="F325" s="97"/>
    </row>
    <row r="326" spans="1:6" x14ac:dyDescent="0.25">
      <c r="A326" s="407"/>
      <c r="B326" s="407"/>
      <c r="C326" s="408"/>
      <c r="D326" s="249"/>
      <c r="E326" s="102"/>
      <c r="F326" s="97"/>
    </row>
    <row r="327" spans="1:6" x14ac:dyDescent="0.25">
      <c r="A327" s="407"/>
      <c r="B327" s="407"/>
      <c r="C327" s="408"/>
      <c r="D327" s="249"/>
      <c r="E327" s="102"/>
      <c r="F327" s="97"/>
    </row>
    <row r="328" spans="1:6" x14ac:dyDescent="0.25">
      <c r="A328" s="407"/>
      <c r="B328" s="407"/>
      <c r="C328" s="408"/>
      <c r="D328" s="249"/>
      <c r="E328" s="102"/>
      <c r="F328" s="97"/>
    </row>
    <row r="329" spans="1:6" x14ac:dyDescent="0.25">
      <c r="A329" s="407"/>
      <c r="B329" s="407"/>
      <c r="C329" s="408"/>
      <c r="D329" s="249"/>
      <c r="E329" s="102"/>
      <c r="F329" s="97"/>
    </row>
    <row r="330" spans="1:6" x14ac:dyDescent="0.25">
      <c r="A330" s="407"/>
      <c r="B330" s="407"/>
      <c r="C330" s="408"/>
      <c r="D330" s="249"/>
      <c r="E330" s="102"/>
      <c r="F330" s="97"/>
    </row>
    <row r="331" spans="1:6" x14ac:dyDescent="0.25">
      <c r="A331" s="407"/>
      <c r="B331" s="407"/>
      <c r="C331" s="411"/>
      <c r="D331" s="416"/>
      <c r="E331" s="377"/>
      <c r="F331" s="97"/>
    </row>
    <row r="332" spans="1:6" x14ac:dyDescent="0.25">
      <c r="A332" s="74"/>
      <c r="B332" s="33"/>
      <c r="C332" s="76"/>
      <c r="D332" s="76"/>
      <c r="E332" s="59"/>
      <c r="F332" s="59"/>
    </row>
    <row r="333" spans="1:6" x14ac:dyDescent="0.25">
      <c r="A333" s="77"/>
      <c r="B333" s="460" t="s">
        <v>33</v>
      </c>
      <c r="C333" s="461"/>
      <c r="D333" s="461"/>
      <c r="E333" s="462"/>
      <c r="F333" s="48">
        <f>IF(SUM(F298:F321)&gt;0,SUM(F298:F321)," ")</f>
        <v>150000</v>
      </c>
    </row>
    <row r="334" spans="1:6" x14ac:dyDescent="0.25">
      <c r="A334" s="79"/>
      <c r="B334" s="35"/>
      <c r="C334" s="81"/>
      <c r="D334" s="81"/>
      <c r="E334" s="60"/>
      <c r="F334" s="60"/>
    </row>
    <row r="335" spans="1:6" x14ac:dyDescent="0.25">
      <c r="C335" s="85"/>
    </row>
    <row r="336" spans="1:6" x14ac:dyDescent="0.25">
      <c r="A336" s="16"/>
      <c r="B336" s="1"/>
      <c r="C336" s="1"/>
      <c r="D336" s="36"/>
      <c r="E336" s="3"/>
      <c r="F336" s="3"/>
    </row>
    <row r="337" spans="1:6" x14ac:dyDescent="0.25">
      <c r="A337" s="19" t="s">
        <v>0</v>
      </c>
      <c r="B337" s="4" t="s">
        <v>1</v>
      </c>
      <c r="C337" s="11" t="s">
        <v>2</v>
      </c>
      <c r="D337" s="13" t="s">
        <v>3</v>
      </c>
      <c r="E337" s="10" t="s">
        <v>4</v>
      </c>
      <c r="F337" s="10" t="s">
        <v>5</v>
      </c>
    </row>
    <row r="338" spans="1:6" x14ac:dyDescent="0.25">
      <c r="A338" s="18"/>
      <c r="B338" s="7"/>
      <c r="C338" s="7"/>
      <c r="D338" s="37"/>
      <c r="E338" s="9"/>
      <c r="F338" s="9"/>
    </row>
    <row r="339" spans="1:6" x14ac:dyDescent="0.25">
      <c r="A339" s="74"/>
      <c r="B339" s="64"/>
      <c r="C339" s="75"/>
      <c r="D339" s="76"/>
      <c r="E339" s="67"/>
      <c r="F339" s="67"/>
    </row>
    <row r="340" spans="1:6" x14ac:dyDescent="0.25">
      <c r="A340" s="77"/>
      <c r="B340" s="460" t="s">
        <v>34</v>
      </c>
      <c r="C340" s="461"/>
      <c r="D340" s="461"/>
      <c r="E340" s="462"/>
      <c r="F340" s="52">
        <f>F333</f>
        <v>150000</v>
      </c>
    </row>
    <row r="341" spans="1:6" x14ac:dyDescent="0.25">
      <c r="A341" s="79"/>
      <c r="B341" s="70"/>
      <c r="C341" s="80"/>
      <c r="D341" s="81"/>
      <c r="E341" s="73"/>
      <c r="F341" s="73"/>
    </row>
    <row r="342" spans="1:6" x14ac:dyDescent="0.25">
      <c r="A342" s="253"/>
      <c r="B342" s="253"/>
      <c r="C342" s="254"/>
      <c r="D342" s="236"/>
      <c r="E342" s="6"/>
      <c r="F342" s="6"/>
    </row>
    <row r="343" spans="1:6" ht="25.5" x14ac:dyDescent="0.25">
      <c r="A343" s="417" t="s">
        <v>544</v>
      </c>
      <c r="B343" s="351" t="s">
        <v>911</v>
      </c>
      <c r="C343" s="260"/>
      <c r="D343" s="261"/>
      <c r="E343" s="6"/>
      <c r="F343" s="6"/>
    </row>
    <row r="344" spans="1:6" x14ac:dyDescent="0.25">
      <c r="A344" s="262"/>
      <c r="B344" s="259"/>
      <c r="C344" s="254"/>
      <c r="D344" s="261"/>
      <c r="E344" s="6"/>
      <c r="F344" s="6"/>
    </row>
    <row r="345" spans="1:6" ht="25.5" x14ac:dyDescent="0.25">
      <c r="A345" s="253" t="s">
        <v>912</v>
      </c>
      <c r="B345" s="253" t="s">
        <v>913</v>
      </c>
      <c r="C345" s="254"/>
      <c r="D345" s="261"/>
      <c r="E345" s="6"/>
      <c r="F345" s="6"/>
    </row>
    <row r="346" spans="1:6" x14ac:dyDescent="0.25">
      <c r="A346" s="253"/>
      <c r="B346" s="257"/>
      <c r="C346" s="254"/>
      <c r="D346" s="261"/>
      <c r="E346" s="6"/>
      <c r="F346" s="6"/>
    </row>
    <row r="347" spans="1:6" ht="25.5" x14ac:dyDescent="0.25">
      <c r="A347" s="253"/>
      <c r="B347" s="253" t="s">
        <v>914</v>
      </c>
      <c r="C347" s="254"/>
      <c r="D347" s="261"/>
      <c r="E347" s="6"/>
      <c r="F347" s="6"/>
    </row>
    <row r="348" spans="1:6" ht="16.5" customHeight="1" x14ac:dyDescent="0.25">
      <c r="A348" s="253"/>
      <c r="B348" s="253" t="s">
        <v>915</v>
      </c>
      <c r="C348" s="254" t="s">
        <v>17</v>
      </c>
      <c r="D348" s="263">
        <v>1</v>
      </c>
      <c r="E348" s="52">
        <v>12000</v>
      </c>
      <c r="F348" s="47">
        <f t="shared" ref="F348:F355" si="4">IF(E348="-","Rate Only",IF(E348="","",ROUND($D348*E348,2)))</f>
        <v>12000</v>
      </c>
    </row>
    <row r="349" spans="1:6" ht="16.5" customHeight="1" x14ac:dyDescent="0.25">
      <c r="A349" s="253"/>
      <c r="B349" s="253" t="s">
        <v>1060</v>
      </c>
      <c r="C349" s="254" t="s">
        <v>17</v>
      </c>
      <c r="D349" s="263">
        <v>1</v>
      </c>
      <c r="E349" s="52">
        <v>12000</v>
      </c>
      <c r="F349" s="47">
        <f t="shared" si="4"/>
        <v>12000</v>
      </c>
    </row>
    <row r="350" spans="1:6" ht="16.5" customHeight="1" x14ac:dyDescent="0.25">
      <c r="A350" s="253"/>
      <c r="B350" s="234" t="s">
        <v>1061</v>
      </c>
      <c r="C350" s="254" t="s">
        <v>17</v>
      </c>
      <c r="D350" s="263">
        <v>1</v>
      </c>
      <c r="E350" s="52">
        <v>12000</v>
      </c>
      <c r="F350" s="47">
        <f t="shared" si="4"/>
        <v>12000</v>
      </c>
    </row>
    <row r="351" spans="1:6" ht="16.5" customHeight="1" x14ac:dyDescent="0.25">
      <c r="A351" s="253"/>
      <c r="B351" s="234" t="s">
        <v>919</v>
      </c>
      <c r="C351" s="254" t="s">
        <v>17</v>
      </c>
      <c r="D351" s="263">
        <v>1</v>
      </c>
      <c r="E351" s="52">
        <v>12000</v>
      </c>
      <c r="F351" s="47">
        <f t="shared" si="4"/>
        <v>12000</v>
      </c>
    </row>
    <row r="352" spans="1:6" ht="16.5" customHeight="1" x14ac:dyDescent="0.25">
      <c r="A352" s="253"/>
      <c r="B352" s="234"/>
      <c r="C352" s="254"/>
      <c r="D352" s="263"/>
      <c r="E352" s="52"/>
      <c r="F352" s="47"/>
    </row>
    <row r="353" spans="1:6" ht="16.5" customHeight="1" x14ac:dyDescent="0.25">
      <c r="A353" s="253"/>
      <c r="B353" s="234" t="s">
        <v>920</v>
      </c>
      <c r="C353" s="254" t="s">
        <v>17</v>
      </c>
      <c r="D353" s="263">
        <v>1</v>
      </c>
      <c r="E353" s="52">
        <v>12000</v>
      </c>
      <c r="F353" s="47">
        <f t="shared" ref="F353" si="5">IF(E353="-","Rate Only",IF(E353="","",ROUND($D353*E353,2)))</f>
        <v>12000</v>
      </c>
    </row>
    <row r="354" spans="1:6" ht="16.5" customHeight="1" x14ac:dyDescent="0.25">
      <c r="A354" s="253"/>
      <c r="B354" s="234"/>
      <c r="C354" s="254"/>
      <c r="D354" s="263"/>
      <c r="E354" s="52"/>
      <c r="F354" s="47" t="str">
        <f t="shared" si="4"/>
        <v/>
      </c>
    </row>
    <row r="355" spans="1:6" ht="16.5" customHeight="1" x14ac:dyDescent="0.25">
      <c r="A355" s="253" t="s">
        <v>723</v>
      </c>
      <c r="B355" s="257" t="s">
        <v>724</v>
      </c>
      <c r="C355" s="254" t="s">
        <v>119</v>
      </c>
      <c r="D355" s="409">
        <v>1</v>
      </c>
      <c r="E355" s="102">
        <v>50000</v>
      </c>
      <c r="F355" s="47">
        <f t="shared" si="4"/>
        <v>50000</v>
      </c>
    </row>
    <row r="356" spans="1:6" ht="16.5" customHeight="1" x14ac:dyDescent="0.25">
      <c r="A356" s="253"/>
      <c r="B356" s="209"/>
      <c r="C356" s="254"/>
      <c r="D356" s="418"/>
      <c r="E356" s="102"/>
      <c r="F356" s="97"/>
    </row>
    <row r="357" spans="1:6" x14ac:dyDescent="0.25">
      <c r="A357" s="350">
        <v>8400</v>
      </c>
      <c r="B357" s="351" t="s">
        <v>1062</v>
      </c>
      <c r="C357" s="260"/>
      <c r="D357" s="353"/>
      <c r="E357" s="12"/>
      <c r="F357" s="6"/>
    </row>
    <row r="358" spans="1:6" x14ac:dyDescent="0.25">
      <c r="A358" s="262"/>
      <c r="B358" s="259"/>
      <c r="C358" s="239"/>
      <c r="D358" s="353"/>
      <c r="E358" s="15"/>
      <c r="F358" s="6"/>
    </row>
    <row r="359" spans="1:6" x14ac:dyDescent="0.25">
      <c r="A359" s="354">
        <v>84.01</v>
      </c>
      <c r="B359" s="340" t="s">
        <v>1063</v>
      </c>
      <c r="C359" s="239"/>
      <c r="D359" s="353"/>
      <c r="E359" s="102"/>
      <c r="F359" s="47" t="str">
        <f>IF(E359="-","Rate Only",IF(E359="","",ROUND($D359*E359,2)))</f>
        <v/>
      </c>
    </row>
    <row r="360" spans="1:6" x14ac:dyDescent="0.25">
      <c r="A360" s="234"/>
      <c r="B360" s="234"/>
      <c r="C360" s="252"/>
      <c r="D360" s="353"/>
      <c r="E360" s="15"/>
      <c r="F360" s="6"/>
    </row>
    <row r="361" spans="1:6" ht="63.75" x14ac:dyDescent="0.25">
      <c r="A361" s="340"/>
      <c r="B361" s="234" t="s">
        <v>1064</v>
      </c>
      <c r="C361" s="283" t="s">
        <v>972</v>
      </c>
      <c r="D361" s="236">
        <v>340</v>
      </c>
      <c r="E361" s="52"/>
      <c r="F361" s="47" t="str">
        <f>IF(E361="-","Rate Only",IF(E361="","",ROUND($D361*E361,2)))</f>
        <v/>
      </c>
    </row>
    <row r="362" spans="1:6" x14ac:dyDescent="0.25">
      <c r="A362" s="340"/>
      <c r="B362" s="234"/>
      <c r="C362" s="281"/>
      <c r="D362" s="236"/>
      <c r="E362" s="52"/>
      <c r="F362" s="97"/>
    </row>
    <row r="363" spans="1:6" x14ac:dyDescent="0.25">
      <c r="A363" s="340"/>
      <c r="B363" s="234"/>
      <c r="C363" s="281"/>
      <c r="D363" s="236"/>
      <c r="E363" s="52"/>
      <c r="F363" s="97"/>
    </row>
    <row r="364" spans="1:6" x14ac:dyDescent="0.25">
      <c r="A364" s="340"/>
      <c r="B364" s="234"/>
      <c r="C364" s="281"/>
      <c r="D364" s="236"/>
      <c r="E364" s="52"/>
      <c r="F364" s="97"/>
    </row>
    <row r="365" spans="1:6" x14ac:dyDescent="0.25">
      <c r="A365" s="340"/>
      <c r="B365" s="234"/>
      <c r="C365" s="281"/>
      <c r="D365" s="236"/>
      <c r="E365" s="52"/>
      <c r="F365" s="97"/>
    </row>
    <row r="366" spans="1:6" x14ac:dyDescent="0.25">
      <c r="A366" s="340"/>
      <c r="B366" s="234"/>
      <c r="C366" s="281"/>
      <c r="D366" s="236"/>
      <c r="E366" s="52"/>
      <c r="F366" s="97"/>
    </row>
    <row r="367" spans="1:6" x14ac:dyDescent="0.25">
      <c r="A367" s="340"/>
      <c r="B367" s="234"/>
      <c r="C367" s="281"/>
      <c r="D367" s="236"/>
      <c r="E367" s="52"/>
      <c r="F367" s="97"/>
    </row>
    <row r="368" spans="1:6" x14ac:dyDescent="0.25">
      <c r="A368" s="340"/>
      <c r="B368" s="234"/>
      <c r="C368" s="281"/>
      <c r="D368" s="236"/>
      <c r="E368" s="52"/>
      <c r="F368" s="97"/>
    </row>
    <row r="369" spans="1:6" x14ac:dyDescent="0.25">
      <c r="A369" s="340"/>
      <c r="B369" s="234"/>
      <c r="C369" s="281"/>
      <c r="D369" s="236"/>
      <c r="E369" s="52"/>
      <c r="F369" s="97"/>
    </row>
    <row r="370" spans="1:6" x14ac:dyDescent="0.25">
      <c r="A370" s="340"/>
      <c r="B370" s="234"/>
      <c r="C370" s="281"/>
      <c r="D370" s="236"/>
      <c r="E370" s="52"/>
      <c r="F370" s="97"/>
    </row>
    <row r="371" spans="1:6" x14ac:dyDescent="0.25">
      <c r="A371" s="340"/>
      <c r="B371" s="234"/>
      <c r="C371" s="281"/>
      <c r="D371" s="236"/>
      <c r="E371" s="52"/>
      <c r="F371" s="97"/>
    </row>
    <row r="372" spans="1:6" x14ac:dyDescent="0.25">
      <c r="A372" s="340"/>
      <c r="B372" s="234"/>
      <c r="C372" s="281"/>
      <c r="D372" s="236"/>
      <c r="E372" s="52"/>
      <c r="F372" s="97"/>
    </row>
    <row r="373" spans="1:6" x14ac:dyDescent="0.25">
      <c r="A373" s="340"/>
      <c r="B373" s="234"/>
      <c r="C373" s="281"/>
      <c r="D373" s="236"/>
      <c r="E373" s="52"/>
      <c r="F373" s="97"/>
    </row>
    <row r="374" spans="1:6" x14ac:dyDescent="0.25">
      <c r="A374" s="234"/>
      <c r="B374" s="232"/>
      <c r="C374" s="235"/>
      <c r="D374" s="419"/>
      <c r="E374" s="6"/>
      <c r="F374" s="6"/>
    </row>
    <row r="375" spans="1:6" x14ac:dyDescent="0.25">
      <c r="A375" s="74"/>
      <c r="B375" s="33"/>
      <c r="C375" s="76"/>
      <c r="D375" s="76"/>
      <c r="E375" s="59"/>
      <c r="F375" s="59"/>
    </row>
    <row r="376" spans="1:6" x14ac:dyDescent="0.25">
      <c r="A376" s="77"/>
      <c r="B376" s="454" t="s">
        <v>14</v>
      </c>
      <c r="C376" s="455"/>
      <c r="D376" s="455"/>
      <c r="E376" s="456"/>
      <c r="F376" s="48">
        <f>IF(SUM(F339:F374)&gt;0,SUM(F339:F374)," ")</f>
        <v>260000</v>
      </c>
    </row>
    <row r="377" spans="1:6" x14ac:dyDescent="0.25">
      <c r="A377" s="79"/>
      <c r="B377" s="35"/>
      <c r="C377" s="81"/>
      <c r="D377" s="81"/>
      <c r="E377" s="60"/>
      <c r="F377" s="60"/>
    </row>
  </sheetData>
  <mergeCells count="17">
    <mergeCell ref="B292:E292"/>
    <mergeCell ref="B299:E299"/>
    <mergeCell ref="B333:E333"/>
    <mergeCell ref="B340:E340"/>
    <mergeCell ref="B376:E376"/>
    <mergeCell ref="B260:E260"/>
    <mergeCell ref="B38:E38"/>
    <mergeCell ref="B45:E45"/>
    <mergeCell ref="B77:E77"/>
    <mergeCell ref="B84:E84"/>
    <mergeCell ref="B116:E116"/>
    <mergeCell ref="B123:E123"/>
    <mergeCell ref="B164:E164"/>
    <mergeCell ref="B171:E171"/>
    <mergeCell ref="B211:E211"/>
    <mergeCell ref="B218:E218"/>
    <mergeCell ref="B253:E253"/>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C13 B2225 N4-13 km 31.66 - Kruger Street
</oddHeader>
    <oddFooter>&amp;R&amp;8&amp;Z&amp;F</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F937A-3F2F-4758-A850-6AA7D55E9625}">
  <dimension ref="A1:F262"/>
  <sheetViews>
    <sheetView view="pageLayout" topLeftCell="A258" zoomScale="115" zoomScaleNormal="100" zoomScalePageLayoutView="115" workbookViewId="0">
      <selection activeCell="E224" sqref="E224:E226"/>
    </sheetView>
  </sheetViews>
  <sheetFormatPr defaultRowHeight="15" x14ac:dyDescent="0.25"/>
  <cols>
    <col min="1" max="1" width="9.140625" style="20"/>
    <col min="2" max="2" width="33.7109375" style="5" customWidth="1"/>
    <col min="3" max="3" width="9.28515625" style="5" customWidth="1"/>
    <col min="4" max="4" width="8.85546875" style="26" customWidth="1"/>
    <col min="5" max="5" width="12.7109375" style="5" bestFit="1" customWidth="1"/>
    <col min="6" max="6" width="13.28515625" style="5" customWidth="1"/>
  </cols>
  <sheetData>
    <row r="1" spans="1:6" x14ac:dyDescent="0.25">
      <c r="A1" s="16"/>
      <c r="B1" s="1"/>
      <c r="C1" s="1"/>
      <c r="D1" s="36"/>
      <c r="E1" s="3"/>
      <c r="F1" s="3"/>
    </row>
    <row r="2" spans="1:6" x14ac:dyDescent="0.25">
      <c r="A2" s="19" t="s">
        <v>0</v>
      </c>
      <c r="B2" s="4" t="s">
        <v>1</v>
      </c>
      <c r="C2" s="11" t="s">
        <v>2</v>
      </c>
      <c r="D2" s="13" t="s">
        <v>3</v>
      </c>
      <c r="E2" s="10" t="s">
        <v>4</v>
      </c>
      <c r="F2" s="10" t="s">
        <v>5</v>
      </c>
    </row>
    <row r="3" spans="1:6" x14ac:dyDescent="0.25">
      <c r="A3" s="19"/>
      <c r="B3" s="4"/>
      <c r="C3" s="4"/>
      <c r="D3" s="13"/>
      <c r="E3" s="6"/>
      <c r="F3" s="9"/>
    </row>
    <row r="4" spans="1:6" ht="26.25" x14ac:dyDescent="0.25">
      <c r="A4" s="387" t="s">
        <v>1243</v>
      </c>
      <c r="B4" s="329" t="s">
        <v>1244</v>
      </c>
      <c r="C4" s="1"/>
      <c r="D4" s="24"/>
      <c r="E4" s="12"/>
      <c r="F4" s="6"/>
    </row>
    <row r="5" spans="1:6" x14ac:dyDescent="0.25">
      <c r="A5" s="19"/>
      <c r="B5" s="4"/>
      <c r="C5" s="4"/>
      <c r="D5" s="11"/>
      <c r="E5" s="15"/>
      <c r="F5" s="6"/>
    </row>
    <row r="6" spans="1:6" ht="25.5" x14ac:dyDescent="0.25">
      <c r="A6" s="420" t="s">
        <v>262</v>
      </c>
      <c r="B6" s="343" t="s">
        <v>596</v>
      </c>
      <c r="C6" s="271"/>
      <c r="D6" s="272"/>
      <c r="E6" s="40"/>
      <c r="F6" s="47"/>
    </row>
    <row r="7" spans="1:6" x14ac:dyDescent="0.25">
      <c r="A7" s="265"/>
      <c r="B7" s="266"/>
      <c r="C7" s="271"/>
      <c r="D7" s="268"/>
      <c r="E7" s="6"/>
      <c r="F7" s="6"/>
    </row>
    <row r="8" spans="1:6" x14ac:dyDescent="0.25">
      <c r="A8" s="269">
        <v>51.02</v>
      </c>
      <c r="B8" s="269" t="s">
        <v>921</v>
      </c>
      <c r="C8" s="260"/>
      <c r="D8" s="268"/>
      <c r="E8" s="6"/>
      <c r="F8" s="6"/>
    </row>
    <row r="9" spans="1:6" x14ac:dyDescent="0.25">
      <c r="A9" s="269"/>
      <c r="B9" s="269"/>
      <c r="C9" s="228"/>
      <c r="D9" s="229"/>
      <c r="E9" s="6"/>
      <c r="F9" s="6"/>
    </row>
    <row r="10" spans="1:6" x14ac:dyDescent="0.25">
      <c r="A10" s="269"/>
      <c r="B10" s="231" t="s">
        <v>1083</v>
      </c>
      <c r="C10" s="228" t="s">
        <v>1084</v>
      </c>
      <c r="D10" s="229">
        <v>30</v>
      </c>
      <c r="E10" s="52"/>
      <c r="F10" s="47" t="str">
        <f t="shared" ref="F10:F38" si="0">IF(E10="-","Rate Only",IF(E10="","",ROUND($D10*E10,2)))</f>
        <v/>
      </c>
    </row>
    <row r="11" spans="1:6" x14ac:dyDescent="0.25">
      <c r="A11" s="269"/>
      <c r="B11" s="231"/>
      <c r="C11" s="228"/>
      <c r="D11" s="229"/>
      <c r="E11" s="52"/>
      <c r="F11" s="47"/>
    </row>
    <row r="12" spans="1:6" ht="17.25" x14ac:dyDescent="0.25">
      <c r="A12" s="269"/>
      <c r="B12" s="231" t="s">
        <v>923</v>
      </c>
      <c r="C12" s="228" t="s">
        <v>731</v>
      </c>
      <c r="D12" s="229">
        <v>50</v>
      </c>
      <c r="E12" s="52"/>
      <c r="F12" s="47" t="str">
        <f t="shared" ref="F12" si="1">IF(E12="-","Rate Only",IF(E12="","",ROUND($D12*E12,2)))</f>
        <v/>
      </c>
    </row>
    <row r="13" spans="1:6" x14ac:dyDescent="0.25">
      <c r="A13" s="269"/>
      <c r="B13" s="269"/>
      <c r="C13" s="228"/>
      <c r="D13" s="229"/>
      <c r="E13" s="6"/>
      <c r="F13" s="47" t="str">
        <f t="shared" si="0"/>
        <v/>
      </c>
    </row>
    <row r="14" spans="1:6" x14ac:dyDescent="0.25">
      <c r="A14" s="269">
        <v>51.07</v>
      </c>
      <c r="B14" s="269" t="s">
        <v>924</v>
      </c>
      <c r="C14" s="228" t="s">
        <v>1084</v>
      </c>
      <c r="D14" s="229">
        <v>40</v>
      </c>
      <c r="E14" s="52"/>
      <c r="F14" s="47" t="str">
        <f t="shared" si="0"/>
        <v/>
      </c>
    </row>
    <row r="15" spans="1:6" x14ac:dyDescent="0.25">
      <c r="A15" s="269"/>
      <c r="B15" s="269"/>
      <c r="C15" s="267"/>
      <c r="D15" s="268"/>
      <c r="E15" s="6"/>
      <c r="F15" s="47" t="str">
        <f t="shared" si="0"/>
        <v/>
      </c>
    </row>
    <row r="16" spans="1:6" x14ac:dyDescent="0.25">
      <c r="A16" s="420" t="s">
        <v>1286</v>
      </c>
      <c r="B16" s="331" t="s">
        <v>784</v>
      </c>
      <c r="C16" s="267"/>
      <c r="D16" s="268"/>
      <c r="E16" s="52"/>
      <c r="F16" s="47" t="str">
        <f t="shared" si="0"/>
        <v/>
      </c>
    </row>
    <row r="17" spans="1:6" x14ac:dyDescent="0.25">
      <c r="A17" s="269"/>
      <c r="B17" s="269"/>
      <c r="C17" s="267"/>
      <c r="D17" s="268"/>
      <c r="E17" s="6"/>
      <c r="F17" s="47" t="str">
        <f t="shared" si="0"/>
        <v/>
      </c>
    </row>
    <row r="18" spans="1:6" x14ac:dyDescent="0.25">
      <c r="A18" s="269">
        <v>61.02</v>
      </c>
      <c r="B18" s="269" t="s">
        <v>785</v>
      </c>
      <c r="C18" s="228"/>
      <c r="D18" s="229"/>
      <c r="E18" s="6"/>
      <c r="F18" s="47" t="str">
        <f t="shared" si="0"/>
        <v/>
      </c>
    </row>
    <row r="19" spans="1:6" x14ac:dyDescent="0.25">
      <c r="A19" s="269"/>
      <c r="B19" s="269"/>
      <c r="C19" s="267"/>
      <c r="D19" s="268"/>
      <c r="E19" s="6"/>
      <c r="F19" s="47" t="str">
        <f t="shared" si="0"/>
        <v/>
      </c>
    </row>
    <row r="20" spans="1:6" ht="38.25" x14ac:dyDescent="0.25">
      <c r="A20" s="269"/>
      <c r="B20" s="231" t="s">
        <v>786</v>
      </c>
      <c r="C20" s="228"/>
      <c r="D20" s="229"/>
      <c r="E20" s="6"/>
      <c r="F20" s="47" t="str">
        <f t="shared" si="0"/>
        <v/>
      </c>
    </row>
    <row r="21" spans="1:6" x14ac:dyDescent="0.25">
      <c r="A21" s="230"/>
      <c r="B21" s="231" t="s">
        <v>787</v>
      </c>
      <c r="C21" s="228" t="s">
        <v>925</v>
      </c>
      <c r="D21" s="229">
        <v>850</v>
      </c>
      <c r="E21" s="52"/>
      <c r="F21" s="47" t="str">
        <f t="shared" si="0"/>
        <v/>
      </c>
    </row>
    <row r="22" spans="1:6" x14ac:dyDescent="0.25">
      <c r="A22" s="226"/>
      <c r="B22" s="227"/>
      <c r="C22" s="228"/>
      <c r="D22" s="229"/>
      <c r="E22" s="6"/>
      <c r="F22" s="47" t="str">
        <f t="shared" si="0"/>
        <v/>
      </c>
    </row>
    <row r="23" spans="1:6" ht="38.25" x14ac:dyDescent="0.25">
      <c r="A23" s="226"/>
      <c r="B23" s="227" t="s">
        <v>790</v>
      </c>
      <c r="C23" s="228" t="s">
        <v>925</v>
      </c>
      <c r="D23" s="229">
        <v>50</v>
      </c>
      <c r="E23" s="52"/>
      <c r="F23" s="47" t="str">
        <f t="shared" si="0"/>
        <v/>
      </c>
    </row>
    <row r="24" spans="1:6" x14ac:dyDescent="0.25">
      <c r="A24" s="230"/>
      <c r="B24" s="231"/>
      <c r="C24" s="228"/>
      <c r="D24" s="229"/>
      <c r="E24" s="6"/>
      <c r="F24" s="47" t="str">
        <f t="shared" si="0"/>
        <v/>
      </c>
    </row>
    <row r="25" spans="1:6" ht="51" x14ac:dyDescent="0.25">
      <c r="A25" s="230"/>
      <c r="B25" s="231" t="s">
        <v>791</v>
      </c>
      <c r="C25" s="228" t="s">
        <v>925</v>
      </c>
      <c r="D25" s="229">
        <v>100</v>
      </c>
      <c r="E25" s="52"/>
      <c r="F25" s="47" t="str">
        <f t="shared" si="0"/>
        <v/>
      </c>
    </row>
    <row r="26" spans="1:6" x14ac:dyDescent="0.25">
      <c r="A26" s="230"/>
      <c r="B26" s="231"/>
      <c r="C26" s="228"/>
      <c r="D26" s="229"/>
      <c r="E26" s="6"/>
      <c r="F26" s="47" t="str">
        <f t="shared" si="0"/>
        <v/>
      </c>
    </row>
    <row r="27" spans="1:6" ht="25.5" x14ac:dyDescent="0.25">
      <c r="A27" s="230"/>
      <c r="B27" s="231" t="s">
        <v>792</v>
      </c>
      <c r="C27" s="228" t="s">
        <v>925</v>
      </c>
      <c r="D27" s="229">
        <v>80</v>
      </c>
      <c r="E27" s="52"/>
      <c r="F27" s="47" t="str">
        <f t="shared" si="0"/>
        <v/>
      </c>
    </row>
    <row r="28" spans="1:6" x14ac:dyDescent="0.25">
      <c r="A28" s="230"/>
      <c r="B28" s="231"/>
      <c r="C28" s="228"/>
      <c r="D28" s="229"/>
      <c r="E28" s="6"/>
      <c r="F28" s="47" t="str">
        <f t="shared" si="0"/>
        <v/>
      </c>
    </row>
    <row r="29" spans="1:6" x14ac:dyDescent="0.25">
      <c r="A29" s="230">
        <v>61.03</v>
      </c>
      <c r="B29" s="231" t="s">
        <v>793</v>
      </c>
      <c r="C29" s="228"/>
      <c r="D29" s="229"/>
      <c r="E29" s="52"/>
      <c r="F29" s="47" t="str">
        <f t="shared" si="0"/>
        <v/>
      </c>
    </row>
    <row r="30" spans="1:6" x14ac:dyDescent="0.25">
      <c r="A30" s="230"/>
      <c r="B30" s="231" t="s">
        <v>794</v>
      </c>
      <c r="C30" s="228" t="s">
        <v>50</v>
      </c>
      <c r="D30" s="229">
        <v>1</v>
      </c>
      <c r="E30" s="52"/>
      <c r="F30" s="47" t="str">
        <f t="shared" si="0"/>
        <v/>
      </c>
    </row>
    <row r="31" spans="1:6" x14ac:dyDescent="0.25">
      <c r="A31" s="230"/>
      <c r="B31" s="231"/>
      <c r="C31" s="228"/>
      <c r="D31" s="229"/>
      <c r="E31" s="6"/>
      <c r="F31" s="47" t="str">
        <f t="shared" si="0"/>
        <v/>
      </c>
    </row>
    <row r="32" spans="1:6" x14ac:dyDescent="0.25">
      <c r="A32" s="230">
        <v>61.04</v>
      </c>
      <c r="B32" s="231" t="s">
        <v>795</v>
      </c>
      <c r="C32" s="228"/>
      <c r="D32" s="229"/>
      <c r="E32" s="52"/>
      <c r="F32" s="47" t="str">
        <f t="shared" si="0"/>
        <v/>
      </c>
    </row>
    <row r="33" spans="1:6" x14ac:dyDescent="0.25">
      <c r="A33" s="230"/>
      <c r="B33" s="231"/>
      <c r="C33" s="228"/>
      <c r="D33" s="229"/>
      <c r="E33" s="6"/>
      <c r="F33" s="47" t="str">
        <f t="shared" si="0"/>
        <v/>
      </c>
    </row>
    <row r="34" spans="1:6" x14ac:dyDescent="0.25">
      <c r="A34" s="230"/>
      <c r="B34" s="231" t="s">
        <v>796</v>
      </c>
      <c r="C34" s="228" t="s">
        <v>925</v>
      </c>
      <c r="D34" s="229">
        <v>200</v>
      </c>
      <c r="E34" s="52"/>
      <c r="F34" s="47" t="str">
        <f t="shared" si="0"/>
        <v/>
      </c>
    </row>
    <row r="35" spans="1:6" x14ac:dyDescent="0.25">
      <c r="A35" s="230"/>
      <c r="B35" s="231"/>
      <c r="C35" s="228"/>
      <c r="D35" s="229"/>
      <c r="E35" s="6"/>
      <c r="F35" s="47" t="str">
        <f t="shared" si="0"/>
        <v/>
      </c>
    </row>
    <row r="36" spans="1:6" x14ac:dyDescent="0.25">
      <c r="A36" s="230"/>
      <c r="B36" s="231" t="s">
        <v>926</v>
      </c>
      <c r="C36" s="228" t="s">
        <v>925</v>
      </c>
      <c r="D36" s="229">
        <v>100</v>
      </c>
      <c r="E36" s="52"/>
      <c r="F36" s="47" t="str">
        <f t="shared" si="0"/>
        <v/>
      </c>
    </row>
    <row r="37" spans="1:6" x14ac:dyDescent="0.25">
      <c r="A37" s="333"/>
      <c r="B37" s="334"/>
      <c r="C37" s="228"/>
      <c r="D37" s="229"/>
      <c r="E37" s="52"/>
      <c r="F37" s="47"/>
    </row>
    <row r="38" spans="1:6" ht="25.5" x14ac:dyDescent="0.25">
      <c r="A38" s="230" t="s">
        <v>798</v>
      </c>
      <c r="B38" s="231" t="s">
        <v>800</v>
      </c>
      <c r="C38" s="228" t="s">
        <v>925</v>
      </c>
      <c r="D38" s="229">
        <v>1050</v>
      </c>
      <c r="E38" s="52"/>
      <c r="F38" s="47" t="str">
        <f t="shared" si="0"/>
        <v/>
      </c>
    </row>
    <row r="39" spans="1:6" x14ac:dyDescent="0.25">
      <c r="A39" s="74"/>
      <c r="B39" s="33"/>
      <c r="C39" s="76"/>
      <c r="D39" s="76"/>
      <c r="E39" s="59"/>
      <c r="F39" s="59"/>
    </row>
    <row r="40" spans="1:6" x14ac:dyDescent="0.25">
      <c r="A40" s="77"/>
      <c r="B40" s="460" t="s">
        <v>33</v>
      </c>
      <c r="C40" s="461"/>
      <c r="D40" s="461"/>
      <c r="E40" s="462"/>
      <c r="F40" s="48" t="str">
        <f>IF(SUM(F6:F38)&gt;0,SUM(F6:F38)," ")</f>
        <v xml:space="preserve"> </v>
      </c>
    </row>
    <row r="41" spans="1:6" x14ac:dyDescent="0.25">
      <c r="A41" s="79"/>
      <c r="B41" s="35"/>
      <c r="C41" s="81"/>
      <c r="D41" s="81"/>
      <c r="E41" s="60"/>
      <c r="F41" s="60"/>
    </row>
    <row r="42" spans="1:6" x14ac:dyDescent="0.25">
      <c r="C42" s="85"/>
    </row>
    <row r="43" spans="1:6" x14ac:dyDescent="0.25">
      <c r="A43" s="16"/>
      <c r="B43" s="1"/>
      <c r="C43" s="1"/>
      <c r="D43" s="36"/>
      <c r="E43" s="3"/>
      <c r="F43" s="3"/>
    </row>
    <row r="44" spans="1:6" x14ac:dyDescent="0.25">
      <c r="A44" s="19" t="s">
        <v>0</v>
      </c>
      <c r="B44" s="4" t="s">
        <v>1</v>
      </c>
      <c r="C44" s="11" t="s">
        <v>2</v>
      </c>
      <c r="D44" s="13" t="s">
        <v>3</v>
      </c>
      <c r="E44" s="10" t="s">
        <v>4</v>
      </c>
      <c r="F44" s="10" t="s">
        <v>5</v>
      </c>
    </row>
    <row r="45" spans="1:6" x14ac:dyDescent="0.25">
      <c r="A45" s="18"/>
      <c r="B45" s="7"/>
      <c r="C45" s="7"/>
      <c r="D45" s="37"/>
      <c r="E45" s="9"/>
      <c r="F45" s="9"/>
    </row>
    <row r="46" spans="1:6" x14ac:dyDescent="0.25">
      <c r="A46" s="74"/>
      <c r="B46" s="64"/>
      <c r="C46" s="75"/>
      <c r="D46" s="76"/>
      <c r="E46" s="67"/>
      <c r="F46" s="67"/>
    </row>
    <row r="47" spans="1:6" x14ac:dyDescent="0.25">
      <c r="A47" s="77"/>
      <c r="B47" s="460" t="s">
        <v>34</v>
      </c>
      <c r="C47" s="461"/>
      <c r="D47" s="461"/>
      <c r="E47" s="462"/>
      <c r="F47" s="52" t="str">
        <f>F40</f>
        <v xml:space="preserve"> </v>
      </c>
    </row>
    <row r="48" spans="1:6" x14ac:dyDescent="0.25">
      <c r="A48" s="79"/>
      <c r="B48" s="70"/>
      <c r="C48" s="80"/>
      <c r="D48" s="81"/>
      <c r="E48" s="73"/>
      <c r="F48" s="73"/>
    </row>
    <row r="49" spans="1:6" ht="51" x14ac:dyDescent="0.25">
      <c r="A49" s="230">
        <v>61.06</v>
      </c>
      <c r="B49" s="231" t="s">
        <v>799</v>
      </c>
      <c r="C49" s="228" t="s">
        <v>928</v>
      </c>
      <c r="D49" s="229">
        <v>6150</v>
      </c>
      <c r="E49" s="52"/>
      <c r="F49" s="47" t="str">
        <f t="shared" ref="F49" si="2">IF(E49="-","Rate Only",IF(E49="","",ROUND($D49*E49,2)))</f>
        <v/>
      </c>
    </row>
    <row r="50" spans="1:6" x14ac:dyDescent="0.25">
      <c r="A50" s="230"/>
      <c r="B50" s="231"/>
      <c r="C50" s="228"/>
      <c r="D50" s="229"/>
      <c r="E50" s="6"/>
      <c r="F50" s="47"/>
    </row>
    <row r="51" spans="1:6" x14ac:dyDescent="0.25">
      <c r="A51" s="230">
        <v>61.08</v>
      </c>
      <c r="B51" s="231" t="s">
        <v>804</v>
      </c>
      <c r="C51" s="228"/>
      <c r="D51" s="229"/>
      <c r="E51" s="6"/>
      <c r="F51" s="47"/>
    </row>
    <row r="52" spans="1:6" x14ac:dyDescent="0.25">
      <c r="A52" s="230"/>
      <c r="B52" s="231"/>
      <c r="C52" s="228"/>
      <c r="D52" s="229"/>
      <c r="E52" s="6"/>
      <c r="F52" s="47"/>
    </row>
    <row r="53" spans="1:6" x14ac:dyDescent="0.25">
      <c r="A53" s="230"/>
      <c r="B53" s="231" t="s">
        <v>1197</v>
      </c>
      <c r="C53" s="228" t="s">
        <v>925</v>
      </c>
      <c r="D53" s="229">
        <v>350</v>
      </c>
      <c r="E53" s="52"/>
      <c r="F53" s="47" t="str">
        <f t="shared" ref="F53" si="3">IF(E53="-","Rate Only",IF(E53="","",ROUND($D53*E53,2)))</f>
        <v/>
      </c>
    </row>
    <row r="54" spans="1:6" x14ac:dyDescent="0.25">
      <c r="A54" s="230"/>
      <c r="B54" s="231"/>
      <c r="C54" s="228"/>
      <c r="D54" s="229"/>
      <c r="E54" s="6"/>
      <c r="F54" s="47"/>
    </row>
    <row r="55" spans="1:6" ht="25.5" x14ac:dyDescent="0.25">
      <c r="A55" s="230"/>
      <c r="B55" s="231" t="s">
        <v>929</v>
      </c>
      <c r="C55" s="228" t="s">
        <v>925</v>
      </c>
      <c r="D55" s="229">
        <v>50</v>
      </c>
      <c r="E55" s="52"/>
      <c r="F55" s="47" t="str">
        <f t="shared" ref="F55" si="4">IF(E55="-","Rate Only",IF(E55="","",ROUND($D55*E55,2)))</f>
        <v/>
      </c>
    </row>
    <row r="56" spans="1:6" x14ac:dyDescent="0.25">
      <c r="A56" s="230"/>
      <c r="B56" s="231"/>
      <c r="C56" s="228"/>
      <c r="D56" s="229"/>
      <c r="E56" s="6"/>
      <c r="F56" s="47"/>
    </row>
    <row r="57" spans="1:6" ht="25.5" x14ac:dyDescent="0.25">
      <c r="A57" s="230"/>
      <c r="B57" s="231" t="s">
        <v>930</v>
      </c>
      <c r="C57" s="228" t="s">
        <v>925</v>
      </c>
      <c r="D57" s="229">
        <v>20</v>
      </c>
      <c r="E57" s="52"/>
      <c r="F57" s="47" t="str">
        <f t="shared" ref="F57" si="5">IF(E57="-","Rate Only",IF(E57="","",ROUND($D57*E57,2)))</f>
        <v/>
      </c>
    </row>
    <row r="58" spans="1:6" x14ac:dyDescent="0.25">
      <c r="A58" s="230"/>
      <c r="B58" s="231"/>
      <c r="C58" s="228"/>
      <c r="D58" s="229"/>
      <c r="E58" s="6"/>
      <c r="F58" s="47"/>
    </row>
    <row r="59" spans="1:6" x14ac:dyDescent="0.25">
      <c r="A59" s="230">
        <v>61.14</v>
      </c>
      <c r="B59" s="231" t="s">
        <v>817</v>
      </c>
      <c r="C59" s="228"/>
      <c r="D59" s="229"/>
      <c r="E59" s="6"/>
      <c r="F59" s="47"/>
    </row>
    <row r="60" spans="1:6" x14ac:dyDescent="0.25">
      <c r="A60" s="230"/>
      <c r="B60" s="231"/>
      <c r="C60" s="228"/>
      <c r="D60" s="229"/>
      <c r="E60" s="6"/>
      <c r="F60" s="47"/>
    </row>
    <row r="61" spans="1:6" ht="25.5" x14ac:dyDescent="0.25">
      <c r="A61" s="230"/>
      <c r="B61" s="231" t="s">
        <v>931</v>
      </c>
      <c r="C61" s="228" t="s">
        <v>1245</v>
      </c>
      <c r="D61" s="229">
        <v>130</v>
      </c>
      <c r="E61" s="52"/>
      <c r="F61" s="47" t="str">
        <f t="shared" ref="F61" si="6">IF(E61="-","Rate Only",IF(E61="","",ROUND($D61*E61,2)))</f>
        <v/>
      </c>
    </row>
    <row r="62" spans="1:6" x14ac:dyDescent="0.25">
      <c r="A62" s="230"/>
      <c r="B62" s="231"/>
      <c r="C62" s="228"/>
      <c r="D62" s="229"/>
      <c r="E62" s="52"/>
      <c r="F62" s="47"/>
    </row>
    <row r="63" spans="1:6" x14ac:dyDescent="0.25">
      <c r="A63" s="230" t="s">
        <v>820</v>
      </c>
      <c r="B63" s="231" t="s">
        <v>932</v>
      </c>
      <c r="C63" s="228"/>
      <c r="D63" s="229"/>
      <c r="E63" s="52"/>
      <c r="F63" s="47"/>
    </row>
    <row r="64" spans="1:6" x14ac:dyDescent="0.25">
      <c r="A64" s="230"/>
      <c r="B64" s="231" t="s">
        <v>933</v>
      </c>
      <c r="C64" s="228" t="s">
        <v>50</v>
      </c>
      <c r="D64" s="229">
        <v>1</v>
      </c>
      <c r="E64" s="52"/>
      <c r="F64" s="47" t="str">
        <f t="shared" ref="F64" si="7">IF(E64="-","Rate Only",IF(E64="","",ROUND($D64*E64,2)))</f>
        <v/>
      </c>
    </row>
    <row r="65" spans="1:6" x14ac:dyDescent="0.25">
      <c r="A65" s="230"/>
      <c r="B65" s="231"/>
      <c r="C65" s="228"/>
      <c r="D65" s="229"/>
      <c r="E65" s="6"/>
      <c r="F65" s="47"/>
    </row>
    <row r="66" spans="1:6" ht="25.5" x14ac:dyDescent="0.25">
      <c r="A66" s="333" t="s">
        <v>1287</v>
      </c>
      <c r="B66" s="334" t="s">
        <v>826</v>
      </c>
      <c r="C66" s="228"/>
      <c r="D66" s="229"/>
      <c r="E66" s="52"/>
      <c r="F66" s="47"/>
    </row>
    <row r="67" spans="1:6" x14ac:dyDescent="0.25">
      <c r="A67" s="230"/>
      <c r="B67" s="231"/>
      <c r="C67" s="228"/>
      <c r="D67" s="229"/>
      <c r="E67" s="6"/>
      <c r="F67" s="47"/>
    </row>
    <row r="68" spans="1:6" x14ac:dyDescent="0.25">
      <c r="A68" s="230">
        <v>62.02</v>
      </c>
      <c r="B68" s="231" t="s">
        <v>827</v>
      </c>
      <c r="C68" s="228"/>
      <c r="D68" s="229"/>
      <c r="E68" s="6"/>
      <c r="F68" s="47"/>
    </row>
    <row r="69" spans="1:6" x14ac:dyDescent="0.25">
      <c r="A69" s="230"/>
      <c r="B69" s="231"/>
      <c r="C69" s="228"/>
      <c r="D69" s="229"/>
      <c r="E69" s="52"/>
      <c r="F69" s="47"/>
    </row>
    <row r="70" spans="1:6" x14ac:dyDescent="0.25">
      <c r="A70" s="230"/>
      <c r="B70" s="231" t="s">
        <v>828</v>
      </c>
      <c r="C70" s="275"/>
      <c r="D70" s="274"/>
      <c r="E70" s="6"/>
      <c r="F70" s="47"/>
    </row>
    <row r="71" spans="1:6" x14ac:dyDescent="0.25">
      <c r="A71" s="257"/>
      <c r="B71" s="257" t="s">
        <v>934</v>
      </c>
      <c r="C71" s="275" t="s">
        <v>695</v>
      </c>
      <c r="D71" s="274">
        <v>300</v>
      </c>
      <c r="E71" s="52"/>
      <c r="F71" s="47" t="str">
        <f t="shared" ref="F71:F74" si="8">IF(E71="-","Rate Only",IF(E71="","",ROUND($D71*E71,2)))</f>
        <v/>
      </c>
    </row>
    <row r="72" spans="1:6" x14ac:dyDescent="0.25">
      <c r="A72" s="230"/>
      <c r="B72" s="231" t="s">
        <v>1085</v>
      </c>
      <c r="C72" s="228" t="s">
        <v>695</v>
      </c>
      <c r="D72" s="229">
        <v>75</v>
      </c>
      <c r="E72" s="52"/>
      <c r="F72" s="47" t="str">
        <f t="shared" si="8"/>
        <v/>
      </c>
    </row>
    <row r="73" spans="1:6" ht="25.5" x14ac:dyDescent="0.25">
      <c r="A73" s="230"/>
      <c r="B73" s="231" t="s">
        <v>1186</v>
      </c>
      <c r="C73" s="345" t="s">
        <v>695</v>
      </c>
      <c r="D73" s="229">
        <v>100</v>
      </c>
      <c r="E73" s="52"/>
      <c r="F73" s="47" t="str">
        <f t="shared" si="8"/>
        <v/>
      </c>
    </row>
    <row r="74" spans="1:6" x14ac:dyDescent="0.25">
      <c r="A74" s="279"/>
      <c r="B74" s="279" t="s">
        <v>937</v>
      </c>
      <c r="C74" s="246" t="s">
        <v>695</v>
      </c>
      <c r="D74" s="236">
        <v>60</v>
      </c>
      <c r="E74" s="52"/>
      <c r="F74" s="47" t="str">
        <f t="shared" si="8"/>
        <v/>
      </c>
    </row>
    <row r="75" spans="1:6" x14ac:dyDescent="0.25">
      <c r="A75" s="279"/>
      <c r="B75" s="244"/>
      <c r="C75" s="246"/>
      <c r="D75" s="236"/>
      <c r="E75" s="6"/>
      <c r="F75" s="47"/>
    </row>
    <row r="76" spans="1:6" x14ac:dyDescent="0.25">
      <c r="A76" s="279"/>
      <c r="B76" s="280" t="s">
        <v>833</v>
      </c>
      <c r="C76" s="283"/>
      <c r="D76" s="229"/>
      <c r="E76" s="6"/>
      <c r="F76" s="47"/>
    </row>
    <row r="77" spans="1:6" x14ac:dyDescent="0.25">
      <c r="A77" s="295"/>
      <c r="B77" s="280" t="s">
        <v>934</v>
      </c>
      <c r="C77" s="283" t="s">
        <v>695</v>
      </c>
      <c r="D77" s="229">
        <v>360</v>
      </c>
      <c r="E77" s="52"/>
      <c r="F77" s="47" t="str">
        <f t="shared" ref="F77:F79" si="9">IF(E77="-","Rate Only",IF(E77="","",ROUND($D77*E77,2)))</f>
        <v/>
      </c>
    </row>
    <row r="78" spans="1:6" x14ac:dyDescent="0.25">
      <c r="A78" s="295"/>
      <c r="B78" s="280" t="s">
        <v>1085</v>
      </c>
      <c r="C78" s="283" t="s">
        <v>695</v>
      </c>
      <c r="D78" s="229">
        <v>75</v>
      </c>
      <c r="E78" s="52"/>
      <c r="F78" s="47" t="str">
        <f t="shared" si="9"/>
        <v/>
      </c>
    </row>
    <row r="79" spans="1:6" ht="25.5" x14ac:dyDescent="0.25">
      <c r="A79" s="279"/>
      <c r="B79" s="312" t="s">
        <v>1186</v>
      </c>
      <c r="C79" s="278" t="s">
        <v>695</v>
      </c>
      <c r="D79" s="229">
        <v>75</v>
      </c>
      <c r="E79" s="52"/>
      <c r="F79" s="47" t="str">
        <f t="shared" si="9"/>
        <v/>
      </c>
    </row>
    <row r="80" spans="1:6" x14ac:dyDescent="0.25">
      <c r="A80" s="279"/>
      <c r="B80" s="231"/>
      <c r="C80" s="278"/>
      <c r="D80" s="229"/>
      <c r="E80" s="52"/>
      <c r="F80" s="47"/>
    </row>
    <row r="81" spans="1:6" x14ac:dyDescent="0.25">
      <c r="A81" s="333"/>
      <c r="B81" s="334"/>
      <c r="C81" s="278"/>
      <c r="D81" s="229"/>
      <c r="E81" s="6"/>
      <c r="F81" s="47" t="str">
        <f t="shared" ref="F81" si="10">IF(E81="-","Rate Only",IF(E81="","",ROUND($D81*E81,2)))</f>
        <v/>
      </c>
    </row>
    <row r="82" spans="1:6" x14ac:dyDescent="0.25">
      <c r="A82" s="74"/>
      <c r="B82" s="33"/>
      <c r="C82" s="76"/>
      <c r="D82" s="76"/>
      <c r="E82" s="59"/>
      <c r="F82" s="59"/>
    </row>
    <row r="83" spans="1:6" x14ac:dyDescent="0.25">
      <c r="A83" s="77"/>
      <c r="B83" s="460" t="s">
        <v>33</v>
      </c>
      <c r="C83" s="461"/>
      <c r="D83" s="461"/>
      <c r="E83" s="462"/>
      <c r="F83" s="48" t="str">
        <f>IF(SUM(F47:F80)&gt;0,SUM(F47:F80)," ")</f>
        <v xml:space="preserve"> </v>
      </c>
    </row>
    <row r="84" spans="1:6" x14ac:dyDescent="0.25">
      <c r="A84" s="79"/>
      <c r="B84" s="35"/>
      <c r="C84" s="81"/>
      <c r="D84" s="81"/>
      <c r="E84" s="60"/>
      <c r="F84" s="60"/>
    </row>
    <row r="85" spans="1:6" x14ac:dyDescent="0.25">
      <c r="C85" s="85"/>
    </row>
    <row r="86" spans="1:6" x14ac:dyDescent="0.25">
      <c r="A86" s="16"/>
      <c r="B86" s="1"/>
      <c r="C86" s="1"/>
      <c r="D86" s="36"/>
      <c r="E86" s="3"/>
      <c r="F86" s="3"/>
    </row>
    <row r="87" spans="1:6" x14ac:dyDescent="0.25">
      <c r="A87" s="19" t="s">
        <v>0</v>
      </c>
      <c r="B87" s="4" t="s">
        <v>1</v>
      </c>
      <c r="C87" s="11" t="s">
        <v>2</v>
      </c>
      <c r="D87" s="13" t="s">
        <v>3</v>
      </c>
      <c r="E87" s="10" t="s">
        <v>4</v>
      </c>
      <c r="F87" s="10" t="s">
        <v>5</v>
      </c>
    </row>
    <row r="88" spans="1:6" x14ac:dyDescent="0.25">
      <c r="A88" s="18"/>
      <c r="B88" s="7"/>
      <c r="C88" s="7"/>
      <c r="D88" s="37"/>
      <c r="E88" s="9"/>
      <c r="F88" s="9"/>
    </row>
    <row r="89" spans="1:6" x14ac:dyDescent="0.25">
      <c r="A89" s="74"/>
      <c r="B89" s="64"/>
      <c r="C89" s="75"/>
      <c r="D89" s="76"/>
      <c r="E89" s="67"/>
      <c r="F89" s="67"/>
    </row>
    <row r="90" spans="1:6" x14ac:dyDescent="0.25">
      <c r="A90" s="77"/>
      <c r="B90" s="460" t="s">
        <v>34</v>
      </c>
      <c r="C90" s="461"/>
      <c r="D90" s="461"/>
      <c r="E90" s="462"/>
      <c r="F90" s="52" t="str">
        <f>F83</f>
        <v xml:space="preserve"> </v>
      </c>
    </row>
    <row r="91" spans="1:6" x14ac:dyDescent="0.25">
      <c r="A91" s="79"/>
      <c r="B91" s="70"/>
      <c r="C91" s="80"/>
      <c r="D91" s="81"/>
      <c r="E91" s="73"/>
      <c r="F91" s="73"/>
    </row>
    <row r="92" spans="1:6" x14ac:dyDescent="0.25">
      <c r="A92" s="230">
        <v>62.03</v>
      </c>
      <c r="B92" s="231" t="s">
        <v>836</v>
      </c>
      <c r="C92" s="278"/>
      <c r="D92" s="229"/>
      <c r="E92" s="6"/>
      <c r="F92" s="47"/>
    </row>
    <row r="93" spans="1:6" x14ac:dyDescent="0.25">
      <c r="A93" s="230"/>
      <c r="B93" s="231"/>
      <c r="C93" s="278"/>
      <c r="D93" s="229"/>
      <c r="E93" s="52"/>
      <c r="F93" s="47"/>
    </row>
    <row r="94" spans="1:6" x14ac:dyDescent="0.25">
      <c r="A94" s="230"/>
      <c r="B94" s="231" t="s">
        <v>833</v>
      </c>
      <c r="C94" s="278"/>
      <c r="D94" s="229"/>
      <c r="E94" s="52"/>
      <c r="F94" s="47"/>
    </row>
    <row r="95" spans="1:6" x14ac:dyDescent="0.25">
      <c r="A95" s="230"/>
      <c r="B95" s="231" t="s">
        <v>938</v>
      </c>
      <c r="C95" s="278" t="s">
        <v>695</v>
      </c>
      <c r="D95" s="229">
        <v>220</v>
      </c>
      <c r="E95" s="52"/>
      <c r="F95" s="47" t="str">
        <f>IF(E95="-","Rate Only",IF(E95="","",ROUND($D95*E95,2)))</f>
        <v/>
      </c>
    </row>
    <row r="96" spans="1:6" x14ac:dyDescent="0.25">
      <c r="A96" s="230"/>
      <c r="B96" s="231"/>
      <c r="C96" s="278"/>
      <c r="D96" s="229"/>
      <c r="E96" s="15"/>
      <c r="F96" s="47"/>
    </row>
    <row r="97" spans="1:6" x14ac:dyDescent="0.25">
      <c r="A97" s="243" t="s">
        <v>838</v>
      </c>
      <c r="B97" s="211" t="s">
        <v>839</v>
      </c>
      <c r="C97" s="148"/>
      <c r="D97" s="247"/>
      <c r="E97" s="12"/>
      <c r="F97" s="47" t="str">
        <f t="shared" ref="F97:F105" si="11">IF(E97="-","Rate Only",IF(E97="","",ROUND($D97*E97,2)))</f>
        <v/>
      </c>
    </row>
    <row r="98" spans="1:6" x14ac:dyDescent="0.25">
      <c r="A98" s="230"/>
      <c r="B98" s="231"/>
      <c r="C98" s="278"/>
      <c r="D98" s="229"/>
      <c r="E98" s="15"/>
      <c r="F98" s="47"/>
    </row>
    <row r="99" spans="1:6" x14ac:dyDescent="0.25">
      <c r="A99" s="230"/>
      <c r="B99" s="231" t="s">
        <v>833</v>
      </c>
      <c r="C99" s="278"/>
      <c r="D99" s="229"/>
      <c r="E99" s="15"/>
      <c r="F99" s="47"/>
    </row>
    <row r="100" spans="1:6" x14ac:dyDescent="0.25">
      <c r="A100" s="230"/>
      <c r="B100" s="231" t="s">
        <v>938</v>
      </c>
      <c r="C100" s="278" t="s">
        <v>695</v>
      </c>
      <c r="D100" s="229">
        <v>145</v>
      </c>
      <c r="E100" s="52"/>
      <c r="F100" s="47" t="str">
        <f t="shared" ref="F100" si="12">IF(E100="-","Rate Only",IF(E100="","",ROUND($D100*E100,2)))</f>
        <v/>
      </c>
    </row>
    <row r="101" spans="1:6" x14ac:dyDescent="0.25">
      <c r="A101" s="230"/>
      <c r="B101" s="231"/>
      <c r="C101" s="278"/>
      <c r="D101" s="229"/>
      <c r="E101" s="52"/>
      <c r="F101" s="47"/>
    </row>
    <row r="102" spans="1:6" ht="25.5" x14ac:dyDescent="0.25">
      <c r="A102" s="231">
        <v>62.06</v>
      </c>
      <c r="B102" s="231" t="s">
        <v>939</v>
      </c>
      <c r="C102" s="278" t="s">
        <v>695</v>
      </c>
      <c r="D102" s="229">
        <v>30</v>
      </c>
      <c r="E102" s="52"/>
      <c r="F102" s="47" t="str">
        <f t="shared" ref="F102" si="13">IF(E102="-","Rate Only",IF(E102="","",ROUND($D102*E102,2)))</f>
        <v/>
      </c>
    </row>
    <row r="103" spans="1:6" x14ac:dyDescent="0.25">
      <c r="A103" s="230"/>
      <c r="B103" s="231"/>
      <c r="C103" s="278"/>
      <c r="D103" s="229"/>
      <c r="E103" s="15"/>
      <c r="F103" s="47"/>
    </row>
    <row r="104" spans="1:6" x14ac:dyDescent="0.25">
      <c r="A104" s="333" t="s">
        <v>1288</v>
      </c>
      <c r="B104" s="334" t="s">
        <v>844</v>
      </c>
      <c r="C104" s="278"/>
      <c r="D104" s="229"/>
      <c r="E104" s="15"/>
      <c r="F104" s="47"/>
    </row>
    <row r="105" spans="1:6" x14ac:dyDescent="0.25">
      <c r="A105" s="230"/>
      <c r="B105" s="231"/>
      <c r="C105" s="278"/>
      <c r="D105" s="229"/>
      <c r="E105" s="15"/>
      <c r="F105" s="47" t="str">
        <f t="shared" si="11"/>
        <v/>
      </c>
    </row>
    <row r="106" spans="1:6" x14ac:dyDescent="0.25">
      <c r="A106" s="230">
        <v>63.01</v>
      </c>
      <c r="B106" s="231" t="s">
        <v>845</v>
      </c>
      <c r="C106" s="278"/>
      <c r="D106" s="229"/>
      <c r="E106" s="15"/>
      <c r="F106" s="47"/>
    </row>
    <row r="107" spans="1:6" x14ac:dyDescent="0.25">
      <c r="A107" s="230"/>
      <c r="B107" s="231"/>
      <c r="C107" s="278"/>
      <c r="D107" s="229"/>
      <c r="E107" s="52"/>
      <c r="F107" s="47"/>
    </row>
    <row r="108" spans="1:6" x14ac:dyDescent="0.25">
      <c r="A108" s="230"/>
      <c r="B108" s="231" t="s">
        <v>940</v>
      </c>
      <c r="C108" s="278"/>
      <c r="D108" s="229"/>
      <c r="E108" s="6"/>
      <c r="F108" s="47"/>
    </row>
    <row r="109" spans="1:6" x14ac:dyDescent="0.25">
      <c r="A109" s="230"/>
      <c r="B109" s="231" t="s">
        <v>847</v>
      </c>
      <c r="C109" s="278" t="s">
        <v>173</v>
      </c>
      <c r="D109" s="229">
        <v>8</v>
      </c>
      <c r="E109" s="52"/>
      <c r="F109" s="47" t="str">
        <f t="shared" ref="F109:F123" si="14">IF(E109="-","Rate Only",IF(E109="","",ROUND($D109*E109,2)))</f>
        <v/>
      </c>
    </row>
    <row r="110" spans="1:6" x14ac:dyDescent="0.25">
      <c r="A110" s="257"/>
      <c r="B110" s="257" t="s">
        <v>941</v>
      </c>
      <c r="C110" s="278" t="s">
        <v>173</v>
      </c>
      <c r="D110" s="229">
        <v>75</v>
      </c>
      <c r="E110" s="52"/>
      <c r="F110" s="47" t="str">
        <f t="shared" si="14"/>
        <v/>
      </c>
    </row>
    <row r="111" spans="1:6" x14ac:dyDescent="0.25">
      <c r="A111" s="257"/>
      <c r="B111" s="231"/>
      <c r="C111" s="278"/>
      <c r="D111" s="229"/>
      <c r="E111" s="102"/>
      <c r="F111" s="47" t="str">
        <f t="shared" si="14"/>
        <v/>
      </c>
    </row>
    <row r="112" spans="1:6" x14ac:dyDescent="0.25">
      <c r="A112" s="257"/>
      <c r="B112" s="231" t="s">
        <v>1086</v>
      </c>
      <c r="C112" s="278"/>
      <c r="D112" s="229"/>
      <c r="E112" s="102"/>
      <c r="F112" s="47" t="str">
        <f t="shared" si="14"/>
        <v/>
      </c>
    </row>
    <row r="113" spans="1:6" x14ac:dyDescent="0.25">
      <c r="A113" s="257"/>
      <c r="B113" s="257" t="s">
        <v>847</v>
      </c>
      <c r="C113" s="278" t="s">
        <v>173</v>
      </c>
      <c r="D113" s="229">
        <v>0.5</v>
      </c>
      <c r="E113" s="52"/>
      <c r="F113" s="47" t="str">
        <f t="shared" si="14"/>
        <v/>
      </c>
    </row>
    <row r="114" spans="1:6" x14ac:dyDescent="0.25">
      <c r="A114" s="230"/>
      <c r="B114" s="231" t="s">
        <v>941</v>
      </c>
      <c r="C114" s="278" t="s">
        <v>173</v>
      </c>
      <c r="D114" s="229">
        <v>3</v>
      </c>
      <c r="E114" s="52"/>
      <c r="F114" s="47" t="str">
        <f t="shared" si="14"/>
        <v/>
      </c>
    </row>
    <row r="115" spans="1:6" x14ac:dyDescent="0.25">
      <c r="A115" s="279"/>
      <c r="B115" s="280"/>
      <c r="C115" s="283"/>
      <c r="D115" s="285"/>
      <c r="E115" s="6"/>
      <c r="F115" s="47" t="str">
        <f t="shared" si="14"/>
        <v/>
      </c>
    </row>
    <row r="116" spans="1:6" ht="25.5" x14ac:dyDescent="0.25">
      <c r="A116" s="295"/>
      <c r="B116" s="312" t="s">
        <v>1187</v>
      </c>
      <c r="C116" s="280"/>
      <c r="D116" s="285"/>
      <c r="E116" s="6"/>
      <c r="F116" s="47" t="str">
        <f t="shared" si="14"/>
        <v/>
      </c>
    </row>
    <row r="117" spans="1:6" x14ac:dyDescent="0.25">
      <c r="A117" s="277"/>
      <c r="B117" s="231" t="s">
        <v>847</v>
      </c>
      <c r="C117" s="231" t="s">
        <v>173</v>
      </c>
      <c r="D117" s="229">
        <v>1</v>
      </c>
      <c r="E117" s="52"/>
      <c r="F117" s="47" t="str">
        <f t="shared" si="14"/>
        <v/>
      </c>
    </row>
    <row r="118" spans="1:6" x14ac:dyDescent="0.25">
      <c r="A118" s="230"/>
      <c r="B118" s="231" t="s">
        <v>941</v>
      </c>
      <c r="C118" s="278" t="s">
        <v>173</v>
      </c>
      <c r="D118" s="229">
        <v>8</v>
      </c>
      <c r="E118" s="52"/>
      <c r="F118" s="47" t="str">
        <f t="shared" si="14"/>
        <v/>
      </c>
    </row>
    <row r="119" spans="1:6" x14ac:dyDescent="0.25">
      <c r="A119" s="230"/>
      <c r="B119" s="231"/>
      <c r="C119" s="278"/>
      <c r="D119" s="229"/>
      <c r="E119" s="52"/>
      <c r="F119" s="47" t="str">
        <f t="shared" si="14"/>
        <v/>
      </c>
    </row>
    <row r="120" spans="1:6" x14ac:dyDescent="0.25">
      <c r="A120" s="230"/>
      <c r="B120" s="231" t="s">
        <v>944</v>
      </c>
      <c r="C120" s="278"/>
      <c r="D120" s="229"/>
      <c r="E120" s="52"/>
      <c r="F120" s="47" t="str">
        <f t="shared" si="14"/>
        <v/>
      </c>
    </row>
    <row r="121" spans="1:6" x14ac:dyDescent="0.25">
      <c r="A121" s="230"/>
      <c r="B121" s="231" t="s">
        <v>847</v>
      </c>
      <c r="C121" s="278" t="s">
        <v>173</v>
      </c>
      <c r="D121" s="229">
        <v>0.1</v>
      </c>
      <c r="E121" s="52"/>
      <c r="F121" s="47" t="str">
        <f t="shared" si="14"/>
        <v/>
      </c>
    </row>
    <row r="122" spans="1:6" x14ac:dyDescent="0.25">
      <c r="A122" s="230"/>
      <c r="B122" s="231" t="s">
        <v>941</v>
      </c>
      <c r="C122" s="278" t="s">
        <v>173</v>
      </c>
      <c r="D122" s="229">
        <v>2</v>
      </c>
      <c r="E122" s="52"/>
      <c r="F122" s="47" t="str">
        <f t="shared" si="14"/>
        <v/>
      </c>
    </row>
    <row r="123" spans="1:6" ht="25.5" x14ac:dyDescent="0.25">
      <c r="A123" s="230"/>
      <c r="B123" s="231" t="s">
        <v>1087</v>
      </c>
      <c r="C123" s="278" t="s">
        <v>361</v>
      </c>
      <c r="D123" s="229">
        <v>1350</v>
      </c>
      <c r="E123" s="52"/>
      <c r="F123" s="47" t="str">
        <f t="shared" si="14"/>
        <v/>
      </c>
    </row>
    <row r="124" spans="1:6" x14ac:dyDescent="0.25">
      <c r="A124" s="230"/>
      <c r="B124" s="231"/>
      <c r="C124" s="278"/>
      <c r="D124" s="229"/>
      <c r="E124" s="52"/>
      <c r="F124" s="47"/>
    </row>
    <row r="125" spans="1:6" x14ac:dyDescent="0.25">
      <c r="A125" s="230" t="s">
        <v>946</v>
      </c>
      <c r="B125" s="231" t="s">
        <v>947</v>
      </c>
      <c r="C125" s="278"/>
      <c r="D125" s="229"/>
      <c r="E125" s="52"/>
      <c r="F125" s="47"/>
    </row>
    <row r="126" spans="1:6" x14ac:dyDescent="0.25">
      <c r="A126" s="230"/>
      <c r="B126" s="231"/>
      <c r="C126" s="278"/>
      <c r="D126" s="229"/>
      <c r="E126" s="52"/>
      <c r="F126" s="47"/>
    </row>
    <row r="127" spans="1:6" ht="38.25" x14ac:dyDescent="0.25">
      <c r="A127" s="230"/>
      <c r="B127" s="231" t="s">
        <v>977</v>
      </c>
      <c r="C127" s="278" t="s">
        <v>361</v>
      </c>
      <c r="D127" s="229">
        <v>25</v>
      </c>
      <c r="E127" s="52"/>
      <c r="F127" s="47" t="str">
        <f t="shared" ref="F127" si="15">IF(E127="-","Rate Only",IF(E127="","",ROUND($D127*E127,2)))</f>
        <v/>
      </c>
    </row>
    <row r="128" spans="1:6" x14ac:dyDescent="0.25">
      <c r="A128" s="74"/>
      <c r="B128" s="33"/>
      <c r="C128" s="76"/>
      <c r="D128" s="76"/>
      <c r="E128" s="59"/>
      <c r="F128" s="59"/>
    </row>
    <row r="129" spans="1:6" x14ac:dyDescent="0.25">
      <c r="A129" s="77"/>
      <c r="B129" s="460" t="s">
        <v>33</v>
      </c>
      <c r="C129" s="461"/>
      <c r="D129" s="461"/>
      <c r="E129" s="462"/>
      <c r="F129" s="48" t="str">
        <f>IF(SUM(F90:F127)&gt;0,SUM(F90:F127)," ")</f>
        <v xml:space="preserve"> </v>
      </c>
    </row>
    <row r="130" spans="1:6" x14ac:dyDescent="0.25">
      <c r="A130" s="79"/>
      <c r="B130" s="35"/>
      <c r="C130" s="81"/>
      <c r="D130" s="81"/>
      <c r="E130" s="60"/>
      <c r="F130" s="60"/>
    </row>
    <row r="131" spans="1:6" x14ac:dyDescent="0.25">
      <c r="C131" s="85"/>
    </row>
    <row r="132" spans="1:6" x14ac:dyDescent="0.25">
      <c r="A132" s="16"/>
      <c r="B132" s="1"/>
      <c r="C132" s="1"/>
      <c r="D132" s="36"/>
      <c r="E132" s="3"/>
      <c r="F132" s="3"/>
    </row>
    <row r="133" spans="1:6" x14ac:dyDescent="0.25">
      <c r="A133" s="19" t="s">
        <v>0</v>
      </c>
      <c r="B133" s="4" t="s">
        <v>1</v>
      </c>
      <c r="C133" s="11" t="s">
        <v>2</v>
      </c>
      <c r="D133" s="13" t="s">
        <v>3</v>
      </c>
      <c r="E133" s="10" t="s">
        <v>4</v>
      </c>
      <c r="F133" s="10" t="s">
        <v>5</v>
      </c>
    </row>
    <row r="134" spans="1:6" x14ac:dyDescent="0.25">
      <c r="A134" s="18"/>
      <c r="B134" s="7"/>
      <c r="C134" s="7"/>
      <c r="D134" s="37"/>
      <c r="E134" s="9"/>
      <c r="F134" s="9"/>
    </row>
    <row r="135" spans="1:6" x14ac:dyDescent="0.25">
      <c r="A135" s="74"/>
      <c r="B135" s="64"/>
      <c r="C135" s="75"/>
      <c r="D135" s="76"/>
      <c r="E135" s="67"/>
      <c r="F135" s="67"/>
    </row>
    <row r="136" spans="1:6" x14ac:dyDescent="0.25">
      <c r="A136" s="77"/>
      <c r="B136" s="460" t="s">
        <v>34</v>
      </c>
      <c r="C136" s="461"/>
      <c r="D136" s="461"/>
      <c r="E136" s="462"/>
      <c r="F136" s="52" t="str">
        <f>F129</f>
        <v xml:space="preserve"> </v>
      </c>
    </row>
    <row r="137" spans="1:6" x14ac:dyDescent="0.25">
      <c r="A137" s="79"/>
      <c r="B137" s="70"/>
      <c r="C137" s="80"/>
      <c r="D137" s="81"/>
      <c r="E137" s="73"/>
      <c r="F137" s="73"/>
    </row>
    <row r="138" spans="1:6" x14ac:dyDescent="0.25">
      <c r="A138" s="333" t="s">
        <v>1289</v>
      </c>
      <c r="B138" s="334" t="s">
        <v>858</v>
      </c>
      <c r="C138" s="278"/>
      <c r="D138" s="229"/>
      <c r="E138" s="52"/>
      <c r="F138" s="47"/>
    </row>
    <row r="139" spans="1:6" x14ac:dyDescent="0.25">
      <c r="A139" s="230"/>
      <c r="B139" s="231"/>
      <c r="C139" s="278"/>
      <c r="D139" s="229"/>
      <c r="E139" s="6"/>
      <c r="F139" s="47"/>
    </row>
    <row r="140" spans="1:6" x14ac:dyDescent="0.25">
      <c r="A140" s="230" t="s">
        <v>859</v>
      </c>
      <c r="B140" s="231" t="s">
        <v>860</v>
      </c>
      <c r="C140" s="278"/>
      <c r="D140" s="229"/>
      <c r="E140" s="6"/>
      <c r="F140" s="47"/>
    </row>
    <row r="141" spans="1:6" x14ac:dyDescent="0.25">
      <c r="A141" s="230"/>
      <c r="B141" s="231"/>
      <c r="C141" s="278"/>
      <c r="D141" s="229"/>
      <c r="E141" s="52"/>
      <c r="F141" s="47"/>
    </row>
    <row r="142" spans="1:6" x14ac:dyDescent="0.25">
      <c r="A142" s="230"/>
      <c r="B142" s="231" t="s">
        <v>861</v>
      </c>
      <c r="C142" s="278"/>
      <c r="D142" s="229"/>
      <c r="E142" s="52"/>
      <c r="F142" s="47"/>
    </row>
    <row r="143" spans="1:6" x14ac:dyDescent="0.25">
      <c r="A143" s="230"/>
      <c r="B143" s="231"/>
      <c r="C143" s="278"/>
      <c r="D143" s="229"/>
      <c r="E143" s="52"/>
      <c r="F143" s="47"/>
    </row>
    <row r="144" spans="1:6" x14ac:dyDescent="0.25">
      <c r="A144" s="230"/>
      <c r="B144" s="231" t="s">
        <v>949</v>
      </c>
      <c r="C144" s="278" t="s">
        <v>925</v>
      </c>
      <c r="D144" s="229">
        <v>650</v>
      </c>
      <c r="E144" s="52"/>
      <c r="F144" s="47" t="str">
        <f t="shared" ref="F144:F146" si="16">IF(E144="-","Rate Only",IF(E144="","",ROUND($D144*E144,2)))</f>
        <v/>
      </c>
    </row>
    <row r="145" spans="1:6" x14ac:dyDescent="0.25">
      <c r="A145" s="230"/>
      <c r="B145" s="231"/>
      <c r="C145" s="278"/>
      <c r="D145" s="229"/>
      <c r="E145" s="52"/>
      <c r="F145" s="47" t="str">
        <f t="shared" si="16"/>
        <v/>
      </c>
    </row>
    <row r="146" spans="1:6" x14ac:dyDescent="0.25">
      <c r="A146" s="230"/>
      <c r="B146" s="231" t="s">
        <v>1088</v>
      </c>
      <c r="C146" s="278" t="s">
        <v>925</v>
      </c>
      <c r="D146" s="229">
        <v>30</v>
      </c>
      <c r="E146" s="52"/>
      <c r="F146" s="47" t="str">
        <f t="shared" si="16"/>
        <v/>
      </c>
    </row>
    <row r="147" spans="1:6" x14ac:dyDescent="0.25">
      <c r="A147" s="230"/>
      <c r="B147" s="231"/>
      <c r="C147" s="278"/>
      <c r="D147" s="229"/>
      <c r="E147" s="52"/>
      <c r="F147" s="47"/>
    </row>
    <row r="148" spans="1:6" x14ac:dyDescent="0.25">
      <c r="A148" s="234"/>
      <c r="B148" s="232"/>
      <c r="C148" s="239"/>
      <c r="D148" s="236"/>
      <c r="E148" s="6"/>
      <c r="F148" s="6"/>
    </row>
    <row r="149" spans="1:6" ht="25.5" x14ac:dyDescent="0.25">
      <c r="A149" s="287"/>
      <c r="B149" s="421" t="s">
        <v>1188</v>
      </c>
      <c r="C149" s="228" t="s">
        <v>925</v>
      </c>
      <c r="D149" s="229">
        <v>65</v>
      </c>
      <c r="E149" s="52"/>
      <c r="F149" s="47" t="str">
        <f t="shared" ref="F149" si="17">IF(E149="-","Rate Only",IF(E149="","",ROUND($D149*E149,2)))</f>
        <v/>
      </c>
    </row>
    <row r="150" spans="1:6" x14ac:dyDescent="0.25">
      <c r="A150" s="230"/>
      <c r="B150" s="231"/>
      <c r="C150" s="278"/>
      <c r="D150" s="229"/>
      <c r="E150" s="6"/>
      <c r="F150" s="47"/>
    </row>
    <row r="151" spans="1:6" ht="25.5" x14ac:dyDescent="0.25">
      <c r="A151" s="230"/>
      <c r="B151" s="231" t="s">
        <v>951</v>
      </c>
      <c r="C151" s="278" t="s">
        <v>925</v>
      </c>
      <c r="D151" s="229">
        <v>40</v>
      </c>
      <c r="E151" s="52"/>
      <c r="F151" s="47" t="str">
        <f t="shared" ref="F151" si="18">IF(E151="-","Rate Only",IF(E151="","",ROUND($D151*E151,2)))</f>
        <v/>
      </c>
    </row>
    <row r="152" spans="1:6" x14ac:dyDescent="0.25">
      <c r="A152" s="230"/>
      <c r="B152" s="231"/>
      <c r="C152" s="278"/>
      <c r="D152" s="229"/>
      <c r="E152" s="52"/>
      <c r="F152" s="47"/>
    </row>
    <row r="153" spans="1:6" ht="25.5" x14ac:dyDescent="0.25">
      <c r="A153" s="230" t="s">
        <v>952</v>
      </c>
      <c r="B153" s="231" t="s">
        <v>953</v>
      </c>
      <c r="C153" s="278"/>
      <c r="D153" s="229"/>
      <c r="E153" s="15"/>
      <c r="F153" s="47"/>
    </row>
    <row r="154" spans="1:6" x14ac:dyDescent="0.25">
      <c r="A154" s="230"/>
      <c r="B154" s="231"/>
      <c r="C154" s="278"/>
      <c r="D154" s="229"/>
      <c r="E154" s="15"/>
      <c r="F154" s="47"/>
    </row>
    <row r="155" spans="1:6" x14ac:dyDescent="0.25">
      <c r="A155" s="230"/>
      <c r="B155" s="231" t="s">
        <v>955</v>
      </c>
      <c r="C155" s="278" t="s">
        <v>15</v>
      </c>
      <c r="D155" s="229">
        <v>2</v>
      </c>
      <c r="E155" s="52"/>
      <c r="F155" s="47" t="str">
        <f t="shared" ref="F155" si="19">IF(E155="-","Rate Only",IF(E155="","",ROUND($D155*E155,2)))</f>
        <v/>
      </c>
    </row>
    <row r="156" spans="1:6" x14ac:dyDescent="0.25">
      <c r="A156" s="230"/>
      <c r="B156" s="231"/>
      <c r="C156" s="278"/>
      <c r="D156" s="229"/>
      <c r="E156" s="15"/>
      <c r="F156" s="47"/>
    </row>
    <row r="157" spans="1:6" ht="25.5" x14ac:dyDescent="0.25">
      <c r="A157" s="230">
        <v>64.03</v>
      </c>
      <c r="B157" s="231" t="s">
        <v>954</v>
      </c>
      <c r="C157" s="278"/>
      <c r="D157" s="229"/>
      <c r="E157" s="15"/>
      <c r="F157" s="47"/>
    </row>
    <row r="158" spans="1:6" x14ac:dyDescent="0.25">
      <c r="A158" s="230"/>
      <c r="B158" s="230"/>
      <c r="C158" s="288"/>
      <c r="D158" s="229"/>
      <c r="E158" s="15"/>
      <c r="F158" s="47" t="str">
        <f t="shared" ref="F158:F159" si="20">IF(E158="-","Rate Only",IF(E158="","",ROUND($D158*E158,2)))</f>
        <v/>
      </c>
    </row>
    <row r="159" spans="1:6" x14ac:dyDescent="0.25">
      <c r="A159" s="287"/>
      <c r="B159" s="227" t="s">
        <v>955</v>
      </c>
      <c r="C159" s="228" t="s">
        <v>15</v>
      </c>
      <c r="D159" s="229">
        <v>2</v>
      </c>
      <c r="E159" s="52"/>
      <c r="F159" s="47" t="str">
        <f t="shared" si="20"/>
        <v/>
      </c>
    </row>
    <row r="160" spans="1:6" x14ac:dyDescent="0.25">
      <c r="A160" s="287"/>
      <c r="B160" s="227"/>
      <c r="C160" s="228"/>
      <c r="D160" s="229"/>
      <c r="E160" s="6"/>
      <c r="F160" s="47"/>
    </row>
    <row r="161" spans="1:6" x14ac:dyDescent="0.25">
      <c r="A161" s="230" t="s">
        <v>956</v>
      </c>
      <c r="B161" s="230" t="s">
        <v>869</v>
      </c>
      <c r="C161" s="288"/>
      <c r="D161" s="229"/>
      <c r="E161" s="52"/>
      <c r="F161" s="47"/>
    </row>
    <row r="162" spans="1:6" x14ac:dyDescent="0.25">
      <c r="A162" s="230"/>
      <c r="B162" s="230"/>
      <c r="C162" s="288"/>
      <c r="D162" s="229"/>
      <c r="E162" s="6"/>
      <c r="F162" s="47"/>
    </row>
    <row r="163" spans="1:6" x14ac:dyDescent="0.25">
      <c r="A163" s="230"/>
      <c r="B163" s="234" t="s">
        <v>957</v>
      </c>
      <c r="C163" s="288"/>
      <c r="D163" s="229"/>
      <c r="E163" s="6"/>
      <c r="F163" s="47"/>
    </row>
    <row r="164" spans="1:6" x14ac:dyDescent="0.25">
      <c r="A164" s="230"/>
      <c r="B164" s="230" t="s">
        <v>958</v>
      </c>
      <c r="C164" s="288" t="s">
        <v>763</v>
      </c>
      <c r="D164" s="229">
        <v>30</v>
      </c>
      <c r="E164" s="52"/>
      <c r="F164" s="47" t="str">
        <f t="shared" ref="F164" si="21">IF(E164="-","Rate Only",IF(E164="","",ROUND($D164*E164,2)))</f>
        <v/>
      </c>
    </row>
    <row r="165" spans="1:6" x14ac:dyDescent="0.25">
      <c r="A165" s="230"/>
      <c r="B165" s="234"/>
      <c r="C165" s="288"/>
      <c r="D165" s="229"/>
      <c r="E165" s="6"/>
      <c r="F165" s="47"/>
    </row>
    <row r="166" spans="1:6" x14ac:dyDescent="0.25">
      <c r="A166" s="230" t="s">
        <v>872</v>
      </c>
      <c r="B166" s="230" t="s">
        <v>873</v>
      </c>
      <c r="C166" s="288"/>
      <c r="D166" s="229"/>
      <c r="E166" s="6"/>
      <c r="F166" s="47"/>
    </row>
    <row r="167" spans="1:6" x14ac:dyDescent="0.25">
      <c r="A167" s="230"/>
      <c r="B167" s="234"/>
      <c r="C167" s="288"/>
      <c r="D167" s="229"/>
      <c r="E167" s="52"/>
      <c r="F167" s="47"/>
    </row>
    <row r="168" spans="1:6" x14ac:dyDescent="0.25">
      <c r="A168" s="230"/>
      <c r="B168" s="230" t="s">
        <v>959</v>
      </c>
      <c r="C168" s="288"/>
      <c r="D168" s="229"/>
      <c r="E168" s="52"/>
      <c r="F168" s="47"/>
    </row>
    <row r="169" spans="1:6" x14ac:dyDescent="0.25">
      <c r="A169" s="230"/>
      <c r="B169" s="234"/>
      <c r="C169" s="288"/>
      <c r="D169" s="229"/>
      <c r="E169" s="6"/>
      <c r="F169" s="47"/>
    </row>
    <row r="170" spans="1:6" ht="38.25" x14ac:dyDescent="0.25">
      <c r="A170" s="230"/>
      <c r="B170" s="230" t="s">
        <v>960</v>
      </c>
      <c r="C170" s="288" t="s">
        <v>695</v>
      </c>
      <c r="D170" s="229">
        <v>440</v>
      </c>
      <c r="E170" s="52"/>
      <c r="F170" s="47" t="str">
        <f t="shared" ref="F170" si="22">IF(E170="-","Rate Only",IF(E170="","",ROUND($D170*E170,2)))</f>
        <v/>
      </c>
    </row>
    <row r="171" spans="1:6" x14ac:dyDescent="0.25">
      <c r="A171" s="279"/>
      <c r="B171" s="279"/>
      <c r="C171" s="321"/>
      <c r="D171" s="282"/>
      <c r="E171" s="52"/>
      <c r="F171" s="97"/>
    </row>
    <row r="172" spans="1:6" x14ac:dyDescent="0.25">
      <c r="A172" s="279"/>
      <c r="B172" s="279"/>
      <c r="C172" s="321"/>
      <c r="D172" s="282"/>
      <c r="E172" s="52"/>
      <c r="F172" s="97"/>
    </row>
    <row r="173" spans="1:6" x14ac:dyDescent="0.25">
      <c r="A173" s="74"/>
      <c r="B173" s="33"/>
      <c r="C173" s="76"/>
      <c r="D173" s="76"/>
      <c r="E173" s="59"/>
      <c r="F173" s="59"/>
    </row>
    <row r="174" spans="1:6" x14ac:dyDescent="0.25">
      <c r="A174" s="77"/>
      <c r="B174" s="460" t="s">
        <v>33</v>
      </c>
      <c r="C174" s="461"/>
      <c r="D174" s="461"/>
      <c r="E174" s="462"/>
      <c r="F174" s="48" t="str">
        <f>IF(SUM(F135:F170)&gt;0,SUM(F135:F170)," ")</f>
        <v xml:space="preserve"> </v>
      </c>
    </row>
    <row r="175" spans="1:6" x14ac:dyDescent="0.25">
      <c r="A175" s="79"/>
      <c r="B175" s="35"/>
      <c r="C175" s="81"/>
      <c r="D175" s="81"/>
      <c r="E175" s="60"/>
      <c r="F175" s="60"/>
    </row>
    <row r="176" spans="1:6" x14ac:dyDescent="0.25">
      <c r="C176" s="85"/>
    </row>
    <row r="177" spans="1:6" x14ac:dyDescent="0.25">
      <c r="A177" s="16"/>
      <c r="B177" s="1"/>
      <c r="C177" s="1"/>
      <c r="D177" s="36"/>
      <c r="E177" s="3"/>
      <c r="F177" s="3"/>
    </row>
    <row r="178" spans="1:6" x14ac:dyDescent="0.25">
      <c r="A178" s="19" t="s">
        <v>0</v>
      </c>
      <c r="B178" s="4" t="s">
        <v>1</v>
      </c>
      <c r="C178" s="11" t="s">
        <v>2</v>
      </c>
      <c r="D178" s="13" t="s">
        <v>3</v>
      </c>
      <c r="E178" s="10" t="s">
        <v>4</v>
      </c>
      <c r="F178" s="10" t="s">
        <v>5</v>
      </c>
    </row>
    <row r="179" spans="1:6" x14ac:dyDescent="0.25">
      <c r="A179" s="18"/>
      <c r="B179" s="7"/>
      <c r="C179" s="7"/>
      <c r="D179" s="37"/>
      <c r="E179" s="9"/>
      <c r="F179" s="9"/>
    </row>
    <row r="180" spans="1:6" x14ac:dyDescent="0.25">
      <c r="A180" s="74"/>
      <c r="B180" s="64"/>
      <c r="C180" s="75"/>
      <c r="D180" s="76"/>
      <c r="E180" s="67"/>
      <c r="F180" s="67"/>
    </row>
    <row r="181" spans="1:6" x14ac:dyDescent="0.25">
      <c r="A181" s="77"/>
      <c r="B181" s="460" t="s">
        <v>34</v>
      </c>
      <c r="C181" s="461"/>
      <c r="D181" s="461"/>
      <c r="E181" s="462"/>
      <c r="F181" s="52" t="str">
        <f>F174</f>
        <v xml:space="preserve"> </v>
      </c>
    </row>
    <row r="182" spans="1:6" x14ac:dyDescent="0.25">
      <c r="A182" s="79"/>
      <c r="B182" s="70"/>
      <c r="C182" s="80"/>
      <c r="D182" s="81"/>
      <c r="E182" s="73"/>
      <c r="F182" s="73"/>
    </row>
    <row r="183" spans="1:6" x14ac:dyDescent="0.25">
      <c r="A183" s="230"/>
      <c r="B183" s="230"/>
      <c r="C183" s="288"/>
      <c r="D183" s="229"/>
      <c r="E183" s="52"/>
      <c r="F183" s="47"/>
    </row>
    <row r="184" spans="1:6" ht="38.25" x14ac:dyDescent="0.25">
      <c r="A184" s="230"/>
      <c r="B184" s="230" t="s">
        <v>986</v>
      </c>
      <c r="C184" s="288" t="s">
        <v>695</v>
      </c>
      <c r="D184" s="229">
        <v>150</v>
      </c>
      <c r="E184" s="52"/>
      <c r="F184" s="47" t="str">
        <f t="shared" ref="F184" si="23">IF(E184="-","Rate Only",IF(E184="","",ROUND($D184*E184,2)))</f>
        <v/>
      </c>
    </row>
    <row r="185" spans="1:6" x14ac:dyDescent="0.25">
      <c r="A185" s="232"/>
      <c r="B185" s="232"/>
      <c r="C185" s="239"/>
      <c r="D185" s="229"/>
      <c r="E185" s="6"/>
      <c r="F185" s="47"/>
    </row>
    <row r="186" spans="1:6" ht="38.25" x14ac:dyDescent="0.25">
      <c r="A186" s="232"/>
      <c r="B186" s="232" t="s">
        <v>963</v>
      </c>
      <c r="C186" s="239" t="s">
        <v>695</v>
      </c>
      <c r="D186" s="229">
        <v>2000</v>
      </c>
      <c r="E186" s="52"/>
      <c r="F186" s="47" t="str">
        <f t="shared" ref="F186" si="24">IF(E186="-","Rate Only",IF(E186="","",ROUND($D186*E186,2)))</f>
        <v/>
      </c>
    </row>
    <row r="187" spans="1:6" x14ac:dyDescent="0.25">
      <c r="A187" s="232"/>
      <c r="B187" s="232"/>
      <c r="C187" s="252"/>
      <c r="D187" s="229"/>
      <c r="E187" s="6"/>
      <c r="F187" s="47"/>
    </row>
    <row r="188" spans="1:6" x14ac:dyDescent="0.25">
      <c r="A188" s="230" t="s">
        <v>880</v>
      </c>
      <c r="B188" s="230" t="s">
        <v>881</v>
      </c>
      <c r="C188" s="275" t="s">
        <v>882</v>
      </c>
      <c r="D188" s="274">
        <v>1</v>
      </c>
      <c r="E188" s="52"/>
      <c r="F188" s="47" t="str">
        <f t="shared" ref="F188" si="25">IF(E188="-","Rate Only",IF(E188="","",ROUND($D188*E188,2)))</f>
        <v/>
      </c>
    </row>
    <row r="189" spans="1:6" x14ac:dyDescent="0.25">
      <c r="A189" s="230"/>
      <c r="B189" s="232"/>
      <c r="C189" s="252"/>
      <c r="D189" s="229"/>
      <c r="E189" s="6"/>
      <c r="F189" s="47"/>
    </row>
    <row r="190" spans="1:6" ht="51" x14ac:dyDescent="0.25">
      <c r="A190" s="414" t="s">
        <v>1290</v>
      </c>
      <c r="B190" s="338" t="s">
        <v>883</v>
      </c>
      <c r="C190" s="252"/>
      <c r="D190" s="285"/>
      <c r="E190" s="325"/>
      <c r="F190" s="47"/>
    </row>
    <row r="191" spans="1:6" x14ac:dyDescent="0.25">
      <c r="A191" s="230"/>
      <c r="B191" s="230"/>
      <c r="C191" s="288"/>
      <c r="D191" s="229"/>
      <c r="E191" s="308"/>
      <c r="F191" s="47"/>
    </row>
    <row r="192" spans="1:6" x14ac:dyDescent="0.25">
      <c r="A192" s="230" t="s">
        <v>964</v>
      </c>
      <c r="B192" s="230" t="s">
        <v>965</v>
      </c>
      <c r="C192" s="288"/>
      <c r="D192" s="229"/>
      <c r="E192" s="263"/>
      <c r="F192" s="47"/>
    </row>
    <row r="193" spans="1:6" x14ac:dyDescent="0.25">
      <c r="A193" s="230"/>
      <c r="B193" s="230"/>
      <c r="C193" s="288"/>
      <c r="D193" s="229"/>
      <c r="E193" s="263"/>
      <c r="F193" s="47"/>
    </row>
    <row r="194" spans="1:6" x14ac:dyDescent="0.25">
      <c r="A194" s="230"/>
      <c r="B194" s="230" t="s">
        <v>966</v>
      </c>
      <c r="C194" s="228" t="s">
        <v>122</v>
      </c>
      <c r="D194" s="229">
        <v>55</v>
      </c>
      <c r="E194" s="52"/>
      <c r="F194" s="47" t="str">
        <f t="shared" ref="F194:F226" si="26">IF(E194="-","Rate Only",IF(E194="","",ROUND($D194*E194,2)))</f>
        <v/>
      </c>
    </row>
    <row r="195" spans="1:6" x14ac:dyDescent="0.25">
      <c r="A195" s="230"/>
      <c r="B195" s="230"/>
      <c r="C195" s="228"/>
      <c r="D195" s="229"/>
      <c r="E195" s="15"/>
      <c r="F195" s="47" t="str">
        <f t="shared" si="26"/>
        <v/>
      </c>
    </row>
    <row r="196" spans="1:6" x14ac:dyDescent="0.25">
      <c r="A196" s="230">
        <v>66.180000000000007</v>
      </c>
      <c r="B196" s="230" t="s">
        <v>967</v>
      </c>
      <c r="C196" s="275"/>
      <c r="D196" s="274"/>
      <c r="E196" s="52"/>
      <c r="F196" s="47" t="str">
        <f t="shared" si="26"/>
        <v/>
      </c>
    </row>
    <row r="197" spans="1:6" x14ac:dyDescent="0.25">
      <c r="A197" s="257"/>
      <c r="B197" s="257"/>
      <c r="C197" s="252"/>
      <c r="D197" s="252"/>
      <c r="E197" s="15"/>
      <c r="F197" s="47" t="str">
        <f t="shared" si="26"/>
        <v/>
      </c>
    </row>
    <row r="198" spans="1:6" x14ac:dyDescent="0.25">
      <c r="A198" s="257"/>
      <c r="B198" s="232" t="s">
        <v>1089</v>
      </c>
      <c r="C198" s="252" t="s">
        <v>15</v>
      </c>
      <c r="D198" s="229">
        <v>1</v>
      </c>
      <c r="E198" s="52"/>
      <c r="F198" s="47" t="str">
        <f t="shared" si="26"/>
        <v/>
      </c>
    </row>
    <row r="199" spans="1:6" x14ac:dyDescent="0.25">
      <c r="A199" s="257"/>
      <c r="B199" s="232"/>
      <c r="C199" s="252"/>
      <c r="D199" s="229"/>
      <c r="E199" s="15"/>
      <c r="F199" s="47" t="str">
        <f t="shared" si="26"/>
        <v/>
      </c>
    </row>
    <row r="200" spans="1:6" x14ac:dyDescent="0.25">
      <c r="A200" s="257">
        <v>66.19</v>
      </c>
      <c r="B200" s="232" t="s">
        <v>893</v>
      </c>
      <c r="C200" s="252"/>
      <c r="D200" s="229"/>
      <c r="E200" s="52"/>
      <c r="F200" s="47" t="str">
        <f t="shared" si="26"/>
        <v/>
      </c>
    </row>
    <row r="201" spans="1:6" x14ac:dyDescent="0.25">
      <c r="A201" s="257"/>
      <c r="B201" s="232"/>
      <c r="C201" s="252"/>
      <c r="D201" s="229"/>
      <c r="E201" s="6"/>
      <c r="F201" s="47" t="str">
        <f t="shared" si="26"/>
        <v/>
      </c>
    </row>
    <row r="202" spans="1:6" x14ac:dyDescent="0.25">
      <c r="A202" s="257"/>
      <c r="B202" s="232" t="s">
        <v>968</v>
      </c>
      <c r="C202" s="252"/>
      <c r="D202" s="229"/>
      <c r="E202" s="6"/>
      <c r="F202" s="47" t="str">
        <f t="shared" si="26"/>
        <v/>
      </c>
    </row>
    <row r="203" spans="1:6" x14ac:dyDescent="0.25">
      <c r="A203" s="257"/>
      <c r="B203" s="232" t="s">
        <v>969</v>
      </c>
      <c r="C203" s="252" t="s">
        <v>122</v>
      </c>
      <c r="D203" s="229">
        <v>40</v>
      </c>
      <c r="E203" s="52"/>
      <c r="F203" s="47" t="str">
        <f t="shared" si="26"/>
        <v/>
      </c>
    </row>
    <row r="204" spans="1:6" x14ac:dyDescent="0.25">
      <c r="A204" s="257"/>
      <c r="B204" s="232"/>
      <c r="C204" s="252"/>
      <c r="D204" s="229"/>
      <c r="E204" s="52"/>
      <c r="F204" s="47" t="str">
        <f t="shared" si="26"/>
        <v/>
      </c>
    </row>
    <row r="205" spans="1:6" x14ac:dyDescent="0.25">
      <c r="A205" s="257">
        <v>66.209999999999994</v>
      </c>
      <c r="B205" s="257" t="s">
        <v>900</v>
      </c>
      <c r="C205" s="252"/>
      <c r="D205" s="229"/>
      <c r="E205" s="6"/>
      <c r="F205" s="47" t="str">
        <f t="shared" si="26"/>
        <v/>
      </c>
    </row>
    <row r="206" spans="1:6" x14ac:dyDescent="0.25">
      <c r="A206" s="230"/>
      <c r="B206" s="230"/>
      <c r="C206" s="260"/>
      <c r="D206" s="229"/>
      <c r="E206" s="52"/>
      <c r="F206" s="47" t="str">
        <f t="shared" si="26"/>
        <v/>
      </c>
    </row>
    <row r="207" spans="1:6" ht="51" x14ac:dyDescent="0.25">
      <c r="A207" s="230"/>
      <c r="B207" s="230" t="s">
        <v>970</v>
      </c>
      <c r="C207" s="288" t="s">
        <v>762</v>
      </c>
      <c r="D207" s="229">
        <v>250</v>
      </c>
      <c r="E207" s="52"/>
      <c r="F207" s="47" t="str">
        <f t="shared" si="26"/>
        <v/>
      </c>
    </row>
    <row r="208" spans="1:6" x14ac:dyDescent="0.25">
      <c r="A208" s="230"/>
      <c r="B208" s="230"/>
      <c r="C208" s="288"/>
      <c r="D208" s="229"/>
      <c r="E208" s="52"/>
      <c r="F208" s="47"/>
    </row>
    <row r="209" spans="1:6" x14ac:dyDescent="0.25">
      <c r="A209" s="277" t="s">
        <v>905</v>
      </c>
      <c r="B209" s="230" t="s">
        <v>906</v>
      </c>
      <c r="C209" s="230"/>
      <c r="D209" s="229"/>
      <c r="E209" s="52"/>
      <c r="F209" s="47" t="str">
        <f t="shared" si="26"/>
        <v/>
      </c>
    </row>
    <row r="210" spans="1:6" x14ac:dyDescent="0.25">
      <c r="A210" s="230"/>
      <c r="B210" s="234"/>
      <c r="C210" s="252"/>
      <c r="D210" s="236"/>
      <c r="E210" s="6"/>
      <c r="F210" s="47" t="str">
        <f t="shared" si="26"/>
        <v/>
      </c>
    </row>
    <row r="211" spans="1:6" ht="25.5" x14ac:dyDescent="0.25">
      <c r="A211" s="230"/>
      <c r="B211" s="234" t="s">
        <v>971</v>
      </c>
      <c r="C211" s="252" t="s">
        <v>122</v>
      </c>
      <c r="D211" s="236">
        <v>110</v>
      </c>
      <c r="E211" s="52"/>
      <c r="F211" s="47" t="str">
        <f t="shared" si="26"/>
        <v/>
      </c>
    </row>
    <row r="212" spans="1:6" x14ac:dyDescent="0.25">
      <c r="A212" s="230"/>
      <c r="B212" s="234"/>
      <c r="C212" s="252"/>
      <c r="D212" s="236"/>
      <c r="E212" s="52"/>
      <c r="F212" s="47"/>
    </row>
    <row r="213" spans="1:6" x14ac:dyDescent="0.25">
      <c r="A213" s="230"/>
      <c r="B213" s="234"/>
      <c r="C213" s="252"/>
      <c r="D213" s="229"/>
      <c r="E213" s="52"/>
      <c r="F213" s="47" t="str">
        <f t="shared" si="26"/>
        <v/>
      </c>
    </row>
    <row r="214" spans="1:6" x14ac:dyDescent="0.25">
      <c r="A214" s="74"/>
      <c r="B214" s="33"/>
      <c r="C214" s="76"/>
      <c r="D214" s="76"/>
      <c r="E214" s="59"/>
      <c r="F214" s="59"/>
    </row>
    <row r="215" spans="1:6" x14ac:dyDescent="0.25">
      <c r="A215" s="77"/>
      <c r="B215" s="460" t="s">
        <v>33</v>
      </c>
      <c r="C215" s="461"/>
      <c r="D215" s="461"/>
      <c r="E215" s="462"/>
      <c r="F215" s="48" t="str">
        <f>IF(SUM(F180:F213)&gt;0,SUM(F180:F213)," ")</f>
        <v xml:space="preserve"> </v>
      </c>
    </row>
    <row r="216" spans="1:6" x14ac:dyDescent="0.25">
      <c r="A216" s="79"/>
      <c r="B216" s="35"/>
      <c r="C216" s="81"/>
      <c r="D216" s="81"/>
      <c r="E216" s="60"/>
      <c r="F216" s="60"/>
    </row>
    <row r="217" spans="1:6" x14ac:dyDescent="0.25">
      <c r="C217" s="85"/>
    </row>
    <row r="218" spans="1:6" x14ac:dyDescent="0.25">
      <c r="A218" s="16"/>
      <c r="B218" s="1"/>
      <c r="C218" s="1"/>
      <c r="D218" s="36"/>
      <c r="E218" s="3"/>
      <c r="F218" s="3"/>
    </row>
    <row r="219" spans="1:6" x14ac:dyDescent="0.25">
      <c r="A219" s="19" t="s">
        <v>0</v>
      </c>
      <c r="B219" s="4" t="s">
        <v>1</v>
      </c>
      <c r="C219" s="11" t="s">
        <v>2</v>
      </c>
      <c r="D219" s="13" t="s">
        <v>3</v>
      </c>
      <c r="E219" s="10" t="s">
        <v>4</v>
      </c>
      <c r="F219" s="10" t="s">
        <v>5</v>
      </c>
    </row>
    <row r="220" spans="1:6" x14ac:dyDescent="0.25">
      <c r="A220" s="18"/>
      <c r="B220" s="7"/>
      <c r="C220" s="7"/>
      <c r="D220" s="37"/>
      <c r="E220" s="9"/>
      <c r="F220" s="9"/>
    </row>
    <row r="221" spans="1:6" x14ac:dyDescent="0.25">
      <c r="A221" s="74"/>
      <c r="B221" s="64"/>
      <c r="C221" s="75"/>
      <c r="D221" s="76"/>
      <c r="E221" s="67"/>
      <c r="F221" s="67"/>
    </row>
    <row r="222" spans="1:6" x14ac:dyDescent="0.25">
      <c r="A222" s="77"/>
      <c r="B222" s="460" t="s">
        <v>34</v>
      </c>
      <c r="C222" s="461"/>
      <c r="D222" s="461"/>
      <c r="E222" s="462"/>
      <c r="F222" s="52" t="str">
        <f>F215</f>
        <v xml:space="preserve"> </v>
      </c>
    </row>
    <row r="223" spans="1:6" x14ac:dyDescent="0.25">
      <c r="A223" s="79"/>
      <c r="B223" s="70"/>
      <c r="C223" s="80"/>
      <c r="D223" s="81"/>
      <c r="E223" s="73"/>
      <c r="F223" s="73"/>
    </row>
    <row r="224" spans="1:6" ht="38.25" x14ac:dyDescent="0.25">
      <c r="A224" s="230" t="s">
        <v>908</v>
      </c>
      <c r="B224" s="230" t="s">
        <v>973</v>
      </c>
      <c r="C224" s="288" t="s">
        <v>122</v>
      </c>
      <c r="D224" s="229">
        <v>45</v>
      </c>
      <c r="E224" s="52"/>
      <c r="F224" s="47" t="str">
        <f t="shared" si="26"/>
        <v/>
      </c>
    </row>
    <row r="225" spans="1:6" x14ac:dyDescent="0.25">
      <c r="A225" s="230"/>
      <c r="B225" s="230"/>
      <c r="C225" s="288"/>
      <c r="D225" s="229"/>
      <c r="E225" s="6"/>
      <c r="F225" s="47" t="str">
        <f t="shared" si="26"/>
        <v/>
      </c>
    </row>
    <row r="226" spans="1:6" ht="25.5" x14ac:dyDescent="0.25">
      <c r="A226" s="230" t="s">
        <v>974</v>
      </c>
      <c r="B226" s="230" t="s">
        <v>975</v>
      </c>
      <c r="C226" s="288" t="s">
        <v>122</v>
      </c>
      <c r="D226" s="229">
        <v>55</v>
      </c>
      <c r="E226" s="52"/>
      <c r="F226" s="47" t="str">
        <f t="shared" si="26"/>
        <v/>
      </c>
    </row>
    <row r="227" spans="1:6" x14ac:dyDescent="0.25">
      <c r="A227" s="234"/>
      <c r="B227" s="232"/>
      <c r="C227" s="235"/>
      <c r="D227" s="236"/>
      <c r="E227" s="6"/>
      <c r="F227" s="6"/>
    </row>
    <row r="228" spans="1:6" ht="25.5" x14ac:dyDescent="0.25">
      <c r="A228" s="349" t="s">
        <v>544</v>
      </c>
      <c r="B228" s="349" t="s">
        <v>911</v>
      </c>
      <c r="C228" s="288"/>
      <c r="D228" s="229"/>
      <c r="E228" s="52"/>
      <c r="F228" s="47"/>
    </row>
    <row r="229" spans="1:6" x14ac:dyDescent="0.25">
      <c r="A229" s="333"/>
      <c r="B229" s="340"/>
      <c r="C229" s="288"/>
      <c r="D229" s="229"/>
      <c r="E229" s="15"/>
      <c r="F229" s="47"/>
    </row>
    <row r="230" spans="1:6" ht="25.5" x14ac:dyDescent="0.25">
      <c r="A230" s="230" t="s">
        <v>912</v>
      </c>
      <c r="B230" s="291" t="s">
        <v>976</v>
      </c>
      <c r="C230" s="288"/>
      <c r="D230" s="229"/>
      <c r="E230" s="52"/>
      <c r="F230" s="47"/>
    </row>
    <row r="231" spans="1:6" x14ac:dyDescent="0.25">
      <c r="A231" s="230"/>
      <c r="B231" s="230"/>
      <c r="C231" s="288"/>
      <c r="D231" s="229"/>
      <c r="E231" s="15"/>
      <c r="F231" s="47"/>
    </row>
    <row r="232" spans="1:6" ht="25.5" x14ac:dyDescent="0.25">
      <c r="A232" s="230"/>
      <c r="B232" s="289" t="s">
        <v>1314</v>
      </c>
      <c r="C232" s="288"/>
      <c r="D232" s="229"/>
      <c r="E232" s="15"/>
      <c r="F232" s="47"/>
    </row>
    <row r="233" spans="1:6" x14ac:dyDescent="0.25">
      <c r="A233" s="333"/>
      <c r="B233" s="348"/>
      <c r="C233" s="288"/>
      <c r="D233" s="229"/>
      <c r="E233" s="15"/>
      <c r="F233" s="47"/>
    </row>
    <row r="234" spans="1:6" x14ac:dyDescent="0.25">
      <c r="A234" s="230"/>
      <c r="B234" s="293" t="s">
        <v>915</v>
      </c>
      <c r="C234" s="288" t="s">
        <v>17</v>
      </c>
      <c r="D234" s="236">
        <v>1</v>
      </c>
      <c r="E234" s="52">
        <v>12000</v>
      </c>
      <c r="F234" s="47">
        <f t="shared" ref="F234" si="27">IF(E234="-","Rate Only",IF(E234="","",ROUND($D234*E234,2)))</f>
        <v>12000</v>
      </c>
    </row>
    <row r="235" spans="1:6" x14ac:dyDescent="0.25">
      <c r="A235" s="230"/>
      <c r="B235" s="113"/>
      <c r="C235" s="288"/>
      <c r="D235" s="236"/>
      <c r="E235" s="6"/>
      <c r="F235" s="6"/>
    </row>
    <row r="236" spans="1:6" x14ac:dyDescent="0.25">
      <c r="A236" s="230"/>
      <c r="B236" s="293" t="s">
        <v>917</v>
      </c>
      <c r="C236" s="288" t="s">
        <v>17</v>
      </c>
      <c r="D236" s="236">
        <v>1</v>
      </c>
      <c r="E236" s="52">
        <v>12000</v>
      </c>
      <c r="F236" s="47">
        <f t="shared" ref="F236:F240" si="28">IF(E236="-","Rate Only",IF(E236="","",ROUND($D236*E236,2)))</f>
        <v>12000</v>
      </c>
    </row>
    <row r="237" spans="1:6" x14ac:dyDescent="0.25">
      <c r="A237" s="349"/>
      <c r="B237" s="349"/>
      <c r="C237" s="288"/>
      <c r="D237" s="236"/>
      <c r="E237" s="6"/>
      <c r="F237" s="6"/>
    </row>
    <row r="238" spans="1:6" x14ac:dyDescent="0.25">
      <c r="A238" s="230"/>
      <c r="B238" s="293" t="s">
        <v>918</v>
      </c>
      <c r="C238" s="288" t="s">
        <v>17</v>
      </c>
      <c r="D238" s="236">
        <v>1</v>
      </c>
      <c r="E238" s="52">
        <v>12000</v>
      </c>
      <c r="F238" s="47">
        <f t="shared" si="28"/>
        <v>12000</v>
      </c>
    </row>
    <row r="239" spans="1:6" x14ac:dyDescent="0.25">
      <c r="A239" s="333"/>
      <c r="B239" s="293"/>
      <c r="C239" s="288"/>
      <c r="D239" s="236"/>
      <c r="E239" s="6"/>
      <c r="F239" s="47" t="str">
        <f t="shared" si="28"/>
        <v/>
      </c>
    </row>
    <row r="240" spans="1:6" x14ac:dyDescent="0.25">
      <c r="A240" s="257"/>
      <c r="B240" s="234" t="s">
        <v>919</v>
      </c>
      <c r="C240" s="252" t="s">
        <v>17</v>
      </c>
      <c r="D240" s="236">
        <v>1</v>
      </c>
      <c r="E240" s="52">
        <v>12000</v>
      </c>
      <c r="F240" s="47">
        <f t="shared" si="28"/>
        <v>12000</v>
      </c>
    </row>
    <row r="241" spans="1:6" x14ac:dyDescent="0.25">
      <c r="A241" s="350"/>
      <c r="B241" s="351"/>
      <c r="C241" s="228"/>
      <c r="D241" s="236"/>
      <c r="E241" s="6"/>
      <c r="F241" s="6"/>
    </row>
    <row r="242" spans="1:6" x14ac:dyDescent="0.25">
      <c r="A242" s="300"/>
      <c r="B242" s="297" t="s">
        <v>920</v>
      </c>
      <c r="C242" s="228" t="s">
        <v>17</v>
      </c>
      <c r="D242" s="236">
        <v>1</v>
      </c>
      <c r="E242" s="52">
        <v>12000</v>
      </c>
      <c r="F242" s="47">
        <f t="shared" ref="F242:F244" si="29">IF(E242="-","Rate Only",IF(E242="","",ROUND($D242*E242,2)))</f>
        <v>12000</v>
      </c>
    </row>
    <row r="243" spans="1:6" x14ac:dyDescent="0.25">
      <c r="A243" s="340"/>
      <c r="B243" s="340"/>
      <c r="C243" s="275"/>
      <c r="D243" s="236"/>
      <c r="E243" s="6"/>
      <c r="F243" s="47" t="str">
        <f t="shared" si="29"/>
        <v/>
      </c>
    </row>
    <row r="244" spans="1:6" x14ac:dyDescent="0.25">
      <c r="A244" s="257" t="s">
        <v>723</v>
      </c>
      <c r="B244" s="257" t="s">
        <v>724</v>
      </c>
      <c r="C244" s="275" t="s">
        <v>84</v>
      </c>
      <c r="D244" s="236">
        <v>1</v>
      </c>
      <c r="E244" s="52">
        <v>50000</v>
      </c>
      <c r="F244" s="47">
        <f t="shared" si="29"/>
        <v>50000</v>
      </c>
    </row>
    <row r="245" spans="1:6" x14ac:dyDescent="0.25">
      <c r="A245" s="257"/>
      <c r="B245" s="234"/>
      <c r="C245" s="234"/>
      <c r="D245" s="229"/>
      <c r="E245" s="6"/>
      <c r="F245" s="47"/>
    </row>
    <row r="246" spans="1:6" x14ac:dyDescent="0.25">
      <c r="A246" s="257"/>
      <c r="B246" s="234"/>
      <c r="C246" s="264"/>
      <c r="D246" s="229"/>
      <c r="E246" s="52"/>
      <c r="F246" s="47"/>
    </row>
    <row r="247" spans="1:6" x14ac:dyDescent="0.25">
      <c r="A247" s="257"/>
      <c r="B247" s="234"/>
      <c r="C247" s="252"/>
      <c r="D247" s="299"/>
      <c r="E247" s="6"/>
      <c r="F247" s="47"/>
    </row>
    <row r="248" spans="1:6" x14ac:dyDescent="0.25">
      <c r="A248" s="257"/>
      <c r="B248" s="234"/>
      <c r="C248" s="264"/>
      <c r="D248" s="229"/>
      <c r="E248" s="52"/>
      <c r="F248" s="47"/>
    </row>
    <row r="249" spans="1:6" x14ac:dyDescent="0.25">
      <c r="A249" s="257"/>
      <c r="B249" s="234"/>
      <c r="C249" s="252"/>
      <c r="D249" s="236"/>
      <c r="E249" s="6"/>
      <c r="F249" s="47"/>
    </row>
    <row r="250" spans="1:6" x14ac:dyDescent="0.25">
      <c r="A250" s="257"/>
      <c r="B250" s="234"/>
      <c r="C250" s="264"/>
      <c r="D250" s="236"/>
      <c r="E250" s="52"/>
      <c r="F250" s="47"/>
    </row>
    <row r="251" spans="1:6" x14ac:dyDescent="0.25">
      <c r="A251" s="257"/>
      <c r="B251" s="234"/>
      <c r="C251" s="252"/>
      <c r="D251" s="236"/>
      <c r="E251" s="6"/>
      <c r="F251" s="47" t="str">
        <f t="shared" ref="F251:F255" si="30">IF(E251="-","Rate Only",IF(E251="","",ROUND($D251*E251,2)))</f>
        <v/>
      </c>
    </row>
    <row r="252" spans="1:6" x14ac:dyDescent="0.25">
      <c r="A252" s="257"/>
      <c r="B252" s="234"/>
      <c r="C252" s="264"/>
      <c r="D252" s="236"/>
      <c r="E252" s="6"/>
      <c r="F252" s="47" t="str">
        <f t="shared" si="30"/>
        <v/>
      </c>
    </row>
    <row r="253" spans="1:6" x14ac:dyDescent="0.25">
      <c r="A253" s="257"/>
      <c r="B253" s="234"/>
      <c r="C253" s="252"/>
      <c r="D253" s="236"/>
      <c r="E253" s="6"/>
      <c r="F253" s="47" t="str">
        <f t="shared" si="30"/>
        <v/>
      </c>
    </row>
    <row r="254" spans="1:6" x14ac:dyDescent="0.25">
      <c r="A254" s="257"/>
      <c r="B254" s="234"/>
      <c r="C254" s="264"/>
      <c r="D254" s="236"/>
      <c r="E254" s="6"/>
      <c r="F254" s="47" t="str">
        <f t="shared" si="30"/>
        <v/>
      </c>
    </row>
    <row r="255" spans="1:6" x14ac:dyDescent="0.25">
      <c r="A255" s="257"/>
      <c r="B255" s="234"/>
      <c r="C255" s="252"/>
      <c r="D255" s="236"/>
      <c r="E255" s="6"/>
      <c r="F255" s="47" t="str">
        <f t="shared" si="30"/>
        <v/>
      </c>
    </row>
    <row r="256" spans="1:6" x14ac:dyDescent="0.25">
      <c r="A256" s="298"/>
      <c r="B256" s="227"/>
      <c r="C256" s="250"/>
      <c r="D256" s="236"/>
      <c r="E256" s="6"/>
      <c r="F256" s="6"/>
    </row>
    <row r="257" spans="1:6" ht="24.75" customHeight="1" x14ac:dyDescent="0.25">
      <c r="A257" s="340"/>
      <c r="B257" s="340"/>
      <c r="C257" s="252"/>
      <c r="D257" s="236"/>
      <c r="E257" s="6"/>
      <c r="F257" s="6"/>
    </row>
    <row r="258" spans="1:6" x14ac:dyDescent="0.25">
      <c r="A258" s="234"/>
      <c r="B258" s="232"/>
      <c r="C258" s="235"/>
      <c r="D258" s="236"/>
      <c r="E258" s="6"/>
      <c r="F258" s="6"/>
    </row>
    <row r="259" spans="1:6" x14ac:dyDescent="0.25">
      <c r="A259" s="74"/>
      <c r="B259" s="33"/>
      <c r="C259" s="76"/>
      <c r="D259" s="76"/>
      <c r="E259" s="59"/>
      <c r="F259" s="59"/>
    </row>
    <row r="260" spans="1:6" x14ac:dyDescent="0.25">
      <c r="A260" s="77"/>
      <c r="B260" s="454" t="s">
        <v>14</v>
      </c>
      <c r="C260" s="455"/>
      <c r="D260" s="455"/>
      <c r="E260" s="456"/>
      <c r="F260" s="48">
        <f>IF(SUM(F221:F258)&gt;0,SUM(F221:F258)," ")</f>
        <v>110000</v>
      </c>
    </row>
    <row r="261" spans="1:6" x14ac:dyDescent="0.25">
      <c r="A261" s="79"/>
      <c r="B261" s="35"/>
      <c r="C261" s="81"/>
      <c r="D261" s="81"/>
      <c r="E261" s="60"/>
      <c r="F261" s="60"/>
    </row>
    <row r="262" spans="1:6" x14ac:dyDescent="0.25">
      <c r="C262" s="85"/>
    </row>
  </sheetData>
  <mergeCells count="11">
    <mergeCell ref="B174:E174"/>
    <mergeCell ref="B181:E181"/>
    <mergeCell ref="B215:E215"/>
    <mergeCell ref="B222:E222"/>
    <mergeCell ref="B260:E260"/>
    <mergeCell ref="B136:E136"/>
    <mergeCell ref="B40:E40"/>
    <mergeCell ref="B47:E47"/>
    <mergeCell ref="B83:E83"/>
    <mergeCell ref="B90:E90"/>
    <mergeCell ref="B129:E129"/>
  </mergeCells>
  <pageMargins left="0.7" right="0.7" top="0.83333333333333337" bottom="0.75" header="0.3" footer="0.3"/>
  <pageSetup paperSize="9" orientation="portrait" r:id="rId1"/>
  <headerFooter>
    <oddHeader>&amp;L&amp;8BAKWENA PLATINUM CORRIDOR CONCESSIONAIRE (PTY) LTD
CONTRACT NO: BPCC-2024/UG/HS18-HS20/001 - Option 1
SECTION C14 C3996 N4-13 KM 32.817</oddHeader>
    <oddFooter>&amp;R&amp;8&amp;Z&amp;F</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8EB9F-F5C3-4962-B532-BF48342CB973}">
  <dimension ref="A1:F257"/>
  <sheetViews>
    <sheetView view="pageLayout" topLeftCell="A242" zoomScale="130" zoomScaleNormal="100" zoomScalePageLayoutView="130" workbookViewId="0">
      <selection activeCell="E222" sqref="E222:E229"/>
    </sheetView>
  </sheetViews>
  <sheetFormatPr defaultRowHeight="15" x14ac:dyDescent="0.25"/>
  <cols>
    <col min="1" max="1" width="9.140625" style="20"/>
    <col min="2" max="2" width="33.7109375" style="5" customWidth="1"/>
    <col min="3" max="3" width="8.140625" style="5" customWidth="1"/>
    <col min="4" max="4" width="8.85546875" style="26" customWidth="1"/>
    <col min="5" max="5" width="12.7109375" style="5" bestFit="1" customWidth="1"/>
    <col min="6" max="6" width="13.28515625" style="5" customWidth="1"/>
  </cols>
  <sheetData>
    <row r="1" spans="1:6" x14ac:dyDescent="0.25">
      <c r="A1" s="16"/>
      <c r="B1" s="1"/>
      <c r="C1" s="1"/>
      <c r="D1" s="36"/>
      <c r="E1" s="3"/>
      <c r="F1" s="3"/>
    </row>
    <row r="2" spans="1:6" x14ac:dyDescent="0.25">
      <c r="A2" s="19" t="s">
        <v>0</v>
      </c>
      <c r="B2" s="4" t="s">
        <v>1</v>
      </c>
      <c r="C2" s="11" t="s">
        <v>2</v>
      </c>
      <c r="D2" s="13" t="s">
        <v>3</v>
      </c>
      <c r="E2" s="10" t="s">
        <v>4</v>
      </c>
      <c r="F2" s="10" t="s">
        <v>5</v>
      </c>
    </row>
    <row r="3" spans="1:6" x14ac:dyDescent="0.25">
      <c r="A3" s="18"/>
      <c r="B3" s="7"/>
      <c r="C3" s="7"/>
      <c r="D3" s="37"/>
      <c r="E3" s="9"/>
      <c r="F3" s="9"/>
    </row>
    <row r="4" spans="1:6" ht="26.25" x14ac:dyDescent="0.25">
      <c r="A4" s="384" t="s">
        <v>1246</v>
      </c>
      <c r="B4" s="328" t="s">
        <v>1248</v>
      </c>
      <c r="C4" s="4"/>
      <c r="D4" s="13"/>
      <c r="E4" s="6"/>
      <c r="F4" s="6"/>
    </row>
    <row r="5" spans="1:6" x14ac:dyDescent="0.25">
      <c r="A5" s="22"/>
      <c r="B5" s="4"/>
      <c r="C5" s="4"/>
      <c r="D5" s="13"/>
      <c r="E5" s="6"/>
      <c r="F5" s="6"/>
    </row>
    <row r="6" spans="1:6" ht="26.25" x14ac:dyDescent="0.25">
      <c r="A6" s="388" t="s">
        <v>262</v>
      </c>
      <c r="B6" s="424" t="s">
        <v>596</v>
      </c>
      <c r="C6" s="4"/>
      <c r="D6" s="13"/>
      <c r="E6" s="43"/>
      <c r="F6" s="47"/>
    </row>
    <row r="7" spans="1:6" x14ac:dyDescent="0.25">
      <c r="A7" s="22"/>
      <c r="B7" s="19"/>
      <c r="C7" s="4"/>
      <c r="D7" s="13"/>
      <c r="E7" s="6"/>
      <c r="F7" s="6"/>
    </row>
    <row r="8" spans="1:6" x14ac:dyDescent="0.25">
      <c r="A8" s="22">
        <v>51.02</v>
      </c>
      <c r="B8" s="19" t="s">
        <v>921</v>
      </c>
      <c r="C8" s="4"/>
      <c r="D8" s="13"/>
      <c r="E8" s="6"/>
      <c r="F8" s="6"/>
    </row>
    <row r="9" spans="1:6" x14ac:dyDescent="0.25">
      <c r="A9" s="22"/>
      <c r="B9" s="19"/>
      <c r="C9" s="4"/>
      <c r="D9" s="13"/>
      <c r="E9" s="6"/>
      <c r="F9" s="6"/>
    </row>
    <row r="10" spans="1:6" x14ac:dyDescent="0.25">
      <c r="A10" s="22"/>
      <c r="B10" s="425" t="s">
        <v>1083</v>
      </c>
      <c r="C10" s="77" t="s">
        <v>1249</v>
      </c>
      <c r="D10" s="225">
        <v>30</v>
      </c>
      <c r="E10" s="52"/>
      <c r="F10" s="47" t="str">
        <f t="shared" ref="F10:F14" si="0">IF(E10="-","Rate Only",IF(E10="","",ROUND($D10*E10,2)))</f>
        <v/>
      </c>
    </row>
    <row r="11" spans="1:6" x14ac:dyDescent="0.25">
      <c r="A11" s="22"/>
      <c r="B11" s="425"/>
      <c r="C11" s="77"/>
      <c r="D11" s="225"/>
      <c r="E11" s="52"/>
      <c r="F11" s="97"/>
    </row>
    <row r="12" spans="1:6" x14ac:dyDescent="0.25">
      <c r="A12" s="22"/>
      <c r="B12" s="312" t="s">
        <v>923</v>
      </c>
      <c r="C12" s="77" t="s">
        <v>1250</v>
      </c>
      <c r="D12" s="225">
        <v>50</v>
      </c>
      <c r="E12" s="52"/>
      <c r="F12" s="47" t="str">
        <f t="shared" ref="F12" si="1">IF(E12="-","Rate Only",IF(E12="","",ROUND($D12*E12,2)))</f>
        <v/>
      </c>
    </row>
    <row r="13" spans="1:6" x14ac:dyDescent="0.25">
      <c r="A13" s="22"/>
      <c r="B13" s="4"/>
      <c r="C13" s="4"/>
      <c r="D13" s="13"/>
      <c r="E13" s="6"/>
      <c r="F13" s="6"/>
    </row>
    <row r="14" spans="1:6" x14ac:dyDescent="0.25">
      <c r="A14" s="287">
        <v>51.07</v>
      </c>
      <c r="B14" s="227" t="s">
        <v>924</v>
      </c>
      <c r="C14" s="228" t="s">
        <v>927</v>
      </c>
      <c r="D14" s="229">
        <v>50</v>
      </c>
      <c r="E14" s="52"/>
      <c r="F14" s="47" t="str">
        <f t="shared" si="0"/>
        <v/>
      </c>
    </row>
    <row r="15" spans="1:6" x14ac:dyDescent="0.25">
      <c r="A15" s="287"/>
      <c r="B15" s="227"/>
      <c r="C15" s="228"/>
      <c r="D15" s="229"/>
      <c r="E15" s="6"/>
      <c r="F15" s="6"/>
    </row>
    <row r="16" spans="1:6" x14ac:dyDescent="0.25">
      <c r="A16" s="388" t="s">
        <v>1286</v>
      </c>
      <c r="B16" s="334" t="s">
        <v>784</v>
      </c>
      <c r="C16" s="228"/>
      <c r="D16" s="229"/>
      <c r="E16" s="6"/>
      <c r="F16" s="6"/>
    </row>
    <row r="17" spans="1:6" x14ac:dyDescent="0.25">
      <c r="A17" s="230"/>
      <c r="B17" s="231"/>
      <c r="C17" s="228"/>
      <c r="D17" s="229"/>
      <c r="E17" s="6"/>
      <c r="F17" s="6"/>
    </row>
    <row r="18" spans="1:6" x14ac:dyDescent="0.25">
      <c r="A18" s="230">
        <v>61.02</v>
      </c>
      <c r="B18" s="232" t="s">
        <v>785</v>
      </c>
      <c r="C18" s="233"/>
      <c r="D18" s="229"/>
      <c r="E18" s="6"/>
      <c r="F18" s="6"/>
    </row>
    <row r="19" spans="1:6" x14ac:dyDescent="0.25">
      <c r="A19" s="234"/>
      <c r="B19" s="232"/>
      <c r="C19" s="235"/>
      <c r="D19" s="236"/>
      <c r="E19" s="52"/>
      <c r="F19" s="47" t="str">
        <f t="shared" ref="F19:F21" si="2">IF(E19="-","Rate Only",IF(E19="","",ROUND($D19*E19,2)))</f>
        <v/>
      </c>
    </row>
    <row r="20" spans="1:6" ht="38.25" x14ac:dyDescent="0.25">
      <c r="A20" s="234"/>
      <c r="B20" s="232" t="s">
        <v>786</v>
      </c>
      <c r="C20" s="235"/>
      <c r="D20" s="236"/>
      <c r="E20" s="52"/>
      <c r="F20" s="47" t="str">
        <f t="shared" si="2"/>
        <v/>
      </c>
    </row>
    <row r="21" spans="1:6" x14ac:dyDescent="0.25">
      <c r="A21" s="234"/>
      <c r="B21" s="232" t="s">
        <v>787</v>
      </c>
      <c r="C21" s="235" t="s">
        <v>925</v>
      </c>
      <c r="D21" s="236">
        <v>400</v>
      </c>
      <c r="E21" s="52"/>
      <c r="F21" s="47" t="str">
        <f t="shared" si="2"/>
        <v/>
      </c>
    </row>
    <row r="22" spans="1:6" x14ac:dyDescent="0.25">
      <c r="A22" s="234"/>
      <c r="B22" s="232"/>
      <c r="C22" s="235"/>
      <c r="D22" s="236"/>
      <c r="E22" s="6"/>
      <c r="F22" s="6"/>
    </row>
    <row r="23" spans="1:6" ht="38.25" x14ac:dyDescent="0.25">
      <c r="A23" s="234"/>
      <c r="B23" s="232" t="s">
        <v>790</v>
      </c>
      <c r="C23" s="235" t="s">
        <v>925</v>
      </c>
      <c r="D23" s="236">
        <v>50</v>
      </c>
      <c r="E23" s="52"/>
      <c r="F23" s="47" t="str">
        <f t="shared" ref="F23" si="3">IF(E23="-","Rate Only",IF(E23="","",ROUND($D23*E23,2)))</f>
        <v/>
      </c>
    </row>
    <row r="24" spans="1:6" x14ac:dyDescent="0.25">
      <c r="A24" s="234"/>
      <c r="B24" s="232"/>
      <c r="C24" s="235"/>
      <c r="D24" s="236"/>
      <c r="E24" s="6"/>
      <c r="F24" s="6"/>
    </row>
    <row r="25" spans="1:6" ht="51" x14ac:dyDescent="0.25">
      <c r="A25" s="234"/>
      <c r="B25" s="232" t="s">
        <v>791</v>
      </c>
      <c r="C25" s="235" t="s">
        <v>925</v>
      </c>
      <c r="D25" s="236">
        <v>40</v>
      </c>
      <c r="E25" s="52"/>
      <c r="F25" s="47" t="str">
        <f t="shared" ref="F25" si="4">IF(E25="-","Rate Only",IF(E25="","",ROUND($D25*E25,2)))</f>
        <v/>
      </c>
    </row>
    <row r="26" spans="1:6" x14ac:dyDescent="0.25">
      <c r="A26" s="234"/>
      <c r="B26" s="232"/>
      <c r="C26" s="235"/>
      <c r="D26" s="236"/>
      <c r="E26" s="6"/>
      <c r="F26" s="6"/>
    </row>
    <row r="27" spans="1:6" ht="25.5" x14ac:dyDescent="0.25">
      <c r="A27" s="234"/>
      <c r="B27" s="232" t="s">
        <v>792</v>
      </c>
      <c r="C27" s="235" t="s">
        <v>925</v>
      </c>
      <c r="D27" s="236">
        <v>40</v>
      </c>
      <c r="E27" s="52"/>
      <c r="F27" s="47" t="str">
        <f t="shared" ref="F27" si="5">IF(E27="-","Rate Only",IF(E27="","",ROUND($D27*E27,2)))</f>
        <v/>
      </c>
    </row>
    <row r="28" spans="1:6" x14ac:dyDescent="0.25">
      <c r="A28" s="19"/>
      <c r="B28" s="4"/>
      <c r="C28" s="4"/>
      <c r="D28" s="13"/>
      <c r="E28" s="6"/>
      <c r="F28" s="6"/>
    </row>
    <row r="29" spans="1:6" x14ac:dyDescent="0.25">
      <c r="A29" s="234">
        <v>61.03</v>
      </c>
      <c r="B29" s="232" t="s">
        <v>793</v>
      </c>
      <c r="C29" s="235"/>
      <c r="D29" s="236"/>
      <c r="E29" s="6"/>
      <c r="F29" s="6"/>
    </row>
    <row r="30" spans="1:6" x14ac:dyDescent="0.25">
      <c r="A30" s="234"/>
      <c r="B30" s="232"/>
      <c r="C30" s="235"/>
      <c r="D30" s="236"/>
      <c r="E30" s="6"/>
      <c r="F30" s="6"/>
    </row>
    <row r="31" spans="1:6" x14ac:dyDescent="0.25">
      <c r="A31" s="234"/>
      <c r="B31" s="232" t="s">
        <v>794</v>
      </c>
      <c r="C31" s="235" t="s">
        <v>50</v>
      </c>
      <c r="D31" s="236">
        <v>1</v>
      </c>
      <c r="E31" s="52"/>
      <c r="F31" s="47" t="str">
        <f t="shared" ref="F31" si="6">IF(E31="-","Rate Only",IF(E31="","",ROUND($D31*E31,2)))</f>
        <v/>
      </c>
    </row>
    <row r="32" spans="1:6" x14ac:dyDescent="0.25">
      <c r="A32" s="234"/>
      <c r="B32" s="232"/>
      <c r="C32" s="235"/>
      <c r="D32" s="236"/>
      <c r="E32" s="6"/>
      <c r="F32" s="6"/>
    </row>
    <row r="33" spans="1:6" x14ac:dyDescent="0.25">
      <c r="A33" s="234">
        <v>61.04</v>
      </c>
      <c r="B33" s="232" t="s">
        <v>795</v>
      </c>
      <c r="C33" s="235"/>
      <c r="D33" s="236"/>
      <c r="E33" s="6"/>
      <c r="F33" s="6"/>
    </row>
    <row r="34" spans="1:6" x14ac:dyDescent="0.25">
      <c r="A34" s="234"/>
      <c r="B34" s="232"/>
      <c r="C34" s="235"/>
      <c r="D34" s="236"/>
      <c r="E34" s="6"/>
      <c r="F34" s="6"/>
    </row>
    <row r="35" spans="1:6" x14ac:dyDescent="0.25">
      <c r="A35" s="234"/>
      <c r="B35" s="232" t="s">
        <v>796</v>
      </c>
      <c r="C35" s="235" t="s">
        <v>925</v>
      </c>
      <c r="D35" s="236">
        <v>100</v>
      </c>
      <c r="E35" s="52"/>
      <c r="F35" s="47" t="str">
        <f t="shared" ref="F35" si="7">IF(E35="-","Rate Only",IF(E35="","",ROUND($D35*E35,2)))</f>
        <v/>
      </c>
    </row>
    <row r="36" spans="1:6" x14ac:dyDescent="0.25">
      <c r="A36" s="234"/>
      <c r="B36" s="232"/>
      <c r="C36" s="235"/>
      <c r="D36" s="236"/>
      <c r="E36" s="6"/>
      <c r="F36" s="6"/>
    </row>
    <row r="37" spans="1:6" x14ac:dyDescent="0.25">
      <c r="A37" s="234"/>
      <c r="B37" s="232" t="s">
        <v>926</v>
      </c>
      <c r="C37" s="235" t="s">
        <v>925</v>
      </c>
      <c r="D37" s="236">
        <v>150</v>
      </c>
      <c r="E37" s="52"/>
      <c r="F37" s="47" t="str">
        <f t="shared" ref="F37" si="8">IF(E37="-","Rate Only",IF(E37="","",ROUND($D37*E37,2)))</f>
        <v/>
      </c>
    </row>
    <row r="38" spans="1:6" x14ac:dyDescent="0.25">
      <c r="A38" s="294"/>
      <c r="B38" s="244"/>
      <c r="C38" s="235"/>
      <c r="D38" s="353"/>
      <c r="E38" s="52"/>
      <c r="F38" s="97"/>
    </row>
    <row r="39" spans="1:6" x14ac:dyDescent="0.25">
      <c r="A39" s="74"/>
      <c r="B39" s="33"/>
      <c r="C39" s="76"/>
      <c r="D39" s="76"/>
      <c r="E39" s="59"/>
      <c r="F39" s="59"/>
    </row>
    <row r="40" spans="1:6" x14ac:dyDescent="0.25">
      <c r="A40" s="77"/>
      <c r="B40" s="460" t="s">
        <v>33</v>
      </c>
      <c r="C40" s="461"/>
      <c r="D40" s="461"/>
      <c r="E40" s="462"/>
      <c r="F40" s="48" t="str">
        <f>IF(SUM(F6:F38)&gt;0,SUM(F6:F38)," ")</f>
        <v xml:space="preserve"> </v>
      </c>
    </row>
    <row r="41" spans="1:6" x14ac:dyDescent="0.25">
      <c r="A41" s="79"/>
      <c r="B41" s="35"/>
      <c r="C41" s="81"/>
      <c r="D41" s="81"/>
      <c r="E41" s="60"/>
      <c r="F41" s="60"/>
    </row>
    <row r="42" spans="1:6" x14ac:dyDescent="0.25">
      <c r="C42" s="85"/>
    </row>
    <row r="43" spans="1:6" x14ac:dyDescent="0.25">
      <c r="A43" s="16"/>
      <c r="B43" s="1"/>
      <c r="C43" s="1"/>
      <c r="D43" s="36"/>
      <c r="E43" s="3"/>
      <c r="F43" s="3"/>
    </row>
    <row r="44" spans="1:6" x14ac:dyDescent="0.25">
      <c r="A44" s="19" t="s">
        <v>0</v>
      </c>
      <c r="B44" s="4" t="s">
        <v>1</v>
      </c>
      <c r="C44" s="11" t="s">
        <v>2</v>
      </c>
      <c r="D44" s="13" t="s">
        <v>3</v>
      </c>
      <c r="E44" s="10" t="s">
        <v>4</v>
      </c>
      <c r="F44" s="10" t="s">
        <v>5</v>
      </c>
    </row>
    <row r="45" spans="1:6" x14ac:dyDescent="0.25">
      <c r="A45" s="18"/>
      <c r="B45" s="7"/>
      <c r="C45" s="7"/>
      <c r="D45" s="37"/>
      <c r="E45" s="9"/>
      <c r="F45" s="9"/>
    </row>
    <row r="46" spans="1:6" x14ac:dyDescent="0.25">
      <c r="A46" s="74"/>
      <c r="B46" s="64"/>
      <c r="C46" s="75"/>
      <c r="D46" s="76"/>
      <c r="E46" s="67"/>
      <c r="F46" s="67"/>
    </row>
    <row r="47" spans="1:6" x14ac:dyDescent="0.25">
      <c r="A47" s="77"/>
      <c r="B47" s="460" t="s">
        <v>34</v>
      </c>
      <c r="C47" s="461"/>
      <c r="D47" s="461"/>
      <c r="E47" s="462"/>
      <c r="F47" s="52" t="str">
        <f>F40</f>
        <v xml:space="preserve"> </v>
      </c>
    </row>
    <row r="48" spans="1:6" x14ac:dyDescent="0.25">
      <c r="A48" s="79"/>
      <c r="B48" s="70"/>
      <c r="C48" s="80"/>
      <c r="D48" s="81"/>
      <c r="E48" s="73"/>
      <c r="F48" s="73"/>
    </row>
    <row r="49" spans="1:6" ht="25.5" x14ac:dyDescent="0.25">
      <c r="A49" s="234" t="s">
        <v>798</v>
      </c>
      <c r="B49" s="232" t="s">
        <v>800</v>
      </c>
      <c r="C49" s="235" t="s">
        <v>925</v>
      </c>
      <c r="D49" s="236">
        <v>650</v>
      </c>
      <c r="E49" s="52"/>
      <c r="F49" s="47" t="str">
        <f t="shared" ref="F49" si="9">IF(E49="-","Rate Only",IF(E49="","",ROUND($D49*E49,2)))</f>
        <v/>
      </c>
    </row>
    <row r="50" spans="1:6" x14ac:dyDescent="0.25">
      <c r="A50" s="19"/>
      <c r="B50" s="4"/>
      <c r="C50" s="4"/>
      <c r="D50" s="13"/>
      <c r="E50" s="6"/>
      <c r="F50" s="6"/>
    </row>
    <row r="51" spans="1:6" ht="51" x14ac:dyDescent="0.25">
      <c r="A51" s="232">
        <v>61.06</v>
      </c>
      <c r="B51" s="232" t="s">
        <v>799</v>
      </c>
      <c r="C51" s="235" t="s">
        <v>928</v>
      </c>
      <c r="D51" s="236">
        <v>3000</v>
      </c>
      <c r="E51" s="52"/>
      <c r="F51" s="47" t="str">
        <f t="shared" ref="F51" si="10">IF(E51="-","Rate Only",IF(E51="","",ROUND($D51*E51,2)))</f>
        <v/>
      </c>
    </row>
    <row r="52" spans="1:6" x14ac:dyDescent="0.25">
      <c r="A52" s="232"/>
      <c r="B52" s="232"/>
      <c r="C52" s="235"/>
      <c r="D52" s="236"/>
      <c r="E52" s="6"/>
      <c r="F52" s="6"/>
    </row>
    <row r="53" spans="1:6" x14ac:dyDescent="0.25">
      <c r="A53" s="232">
        <v>61.08</v>
      </c>
      <c r="B53" s="232" t="s">
        <v>804</v>
      </c>
      <c r="C53" s="235"/>
      <c r="D53" s="236"/>
      <c r="E53" s="6"/>
      <c r="F53" s="47" t="str">
        <f t="shared" ref="F53" si="11">IF(E53="-","Rate Only",IF(E53="","",ROUND($D53*E53,2)))</f>
        <v/>
      </c>
    </row>
    <row r="54" spans="1:6" x14ac:dyDescent="0.25">
      <c r="A54" s="232"/>
      <c r="B54" s="232"/>
      <c r="C54" s="235"/>
      <c r="D54" s="232"/>
      <c r="E54" s="6"/>
      <c r="F54" s="97"/>
    </row>
    <row r="55" spans="1:6" x14ac:dyDescent="0.25">
      <c r="A55" s="232"/>
      <c r="B55" s="232" t="s">
        <v>1197</v>
      </c>
      <c r="C55" s="235" t="s">
        <v>925</v>
      </c>
      <c r="D55" s="236">
        <v>100</v>
      </c>
      <c r="E55" s="52"/>
      <c r="F55" s="47" t="str">
        <f t="shared" ref="F55" si="12">IF(E55="-","Rate Only",IF(E55="","",ROUND($D55*E55,2)))</f>
        <v/>
      </c>
    </row>
    <row r="56" spans="1:6" x14ac:dyDescent="0.25">
      <c r="A56" s="232"/>
      <c r="B56" s="232"/>
      <c r="C56" s="235"/>
      <c r="D56" s="236"/>
      <c r="E56" s="6"/>
      <c r="F56" s="6"/>
    </row>
    <row r="57" spans="1:6" ht="25.5" x14ac:dyDescent="0.25">
      <c r="A57" s="232"/>
      <c r="B57" s="232" t="s">
        <v>929</v>
      </c>
      <c r="C57" s="235" t="s">
        <v>925</v>
      </c>
      <c r="D57" s="236">
        <v>40</v>
      </c>
      <c r="E57" s="52"/>
      <c r="F57" s="47" t="str">
        <f t="shared" ref="F57" si="13">IF(E57="-","Rate Only",IF(E57="","",ROUND($D57*E57,2)))</f>
        <v/>
      </c>
    </row>
    <row r="58" spans="1:6" x14ac:dyDescent="0.25">
      <c r="A58" s="232"/>
      <c r="B58" s="232"/>
      <c r="C58" s="235"/>
      <c r="D58" s="236"/>
      <c r="E58" s="6"/>
      <c r="F58" s="6"/>
    </row>
    <row r="59" spans="1:6" ht="25.5" x14ac:dyDescent="0.25">
      <c r="A59" s="232"/>
      <c r="B59" s="232" t="s">
        <v>930</v>
      </c>
      <c r="C59" s="235" t="s">
        <v>925</v>
      </c>
      <c r="D59" s="236">
        <v>15</v>
      </c>
      <c r="E59" s="52"/>
      <c r="F59" s="47" t="str">
        <f t="shared" ref="F59" si="14">IF(E59="-","Rate Only",IF(E59="","",ROUND($D59*E59,2)))</f>
        <v/>
      </c>
    </row>
    <row r="60" spans="1:6" x14ac:dyDescent="0.25">
      <c r="A60" s="232"/>
      <c r="B60" s="232"/>
      <c r="C60" s="235"/>
      <c r="D60" s="236"/>
      <c r="E60" s="6"/>
      <c r="F60" s="6"/>
    </row>
    <row r="61" spans="1:6" x14ac:dyDescent="0.25">
      <c r="A61" s="232">
        <v>61.14</v>
      </c>
      <c r="B61" s="232" t="s">
        <v>817</v>
      </c>
      <c r="C61" s="235"/>
      <c r="D61" s="236"/>
      <c r="E61" s="6"/>
      <c r="F61" s="47" t="str">
        <f t="shared" ref="F61" si="15">IF(E61="-","Rate Only",IF(E61="","",ROUND($D61*E61,2)))</f>
        <v/>
      </c>
    </row>
    <row r="62" spans="1:6" x14ac:dyDescent="0.25">
      <c r="A62" s="232"/>
      <c r="B62" s="232"/>
      <c r="C62" s="235"/>
      <c r="D62" s="236"/>
      <c r="E62" s="6"/>
      <c r="F62" s="6"/>
    </row>
    <row r="63" spans="1:6" ht="25.5" x14ac:dyDescent="0.25">
      <c r="A63" s="232"/>
      <c r="B63" s="232" t="s">
        <v>931</v>
      </c>
      <c r="C63" s="235" t="s">
        <v>1245</v>
      </c>
      <c r="D63" s="236">
        <v>70</v>
      </c>
      <c r="E63" s="52"/>
      <c r="F63" s="47" t="str">
        <f t="shared" ref="F63" si="16">IF(E63="-","Rate Only",IF(E63="","",ROUND($D63*E63,2)))</f>
        <v/>
      </c>
    </row>
    <row r="64" spans="1:6" x14ac:dyDescent="0.25">
      <c r="A64" s="232"/>
      <c r="B64" s="232"/>
      <c r="C64" s="235"/>
      <c r="D64" s="236"/>
      <c r="E64" s="52"/>
      <c r="F64" s="97"/>
    </row>
    <row r="65" spans="1:6" x14ac:dyDescent="0.25">
      <c r="A65" s="232" t="s">
        <v>820</v>
      </c>
      <c r="B65" s="232" t="s">
        <v>932</v>
      </c>
      <c r="C65" s="232"/>
      <c r="D65" s="232"/>
      <c r="E65" s="52"/>
      <c r="F65" s="97"/>
    </row>
    <row r="66" spans="1:6" x14ac:dyDescent="0.25">
      <c r="A66" s="232"/>
      <c r="B66" s="232" t="s">
        <v>933</v>
      </c>
      <c r="C66" s="239" t="s">
        <v>50</v>
      </c>
      <c r="D66" s="239">
        <v>1</v>
      </c>
      <c r="E66" s="52"/>
      <c r="F66" s="47" t="str">
        <f t="shared" ref="F66" si="17">IF(E66="-","Rate Only",IF(E66="","",ROUND($D66*E66,2)))</f>
        <v/>
      </c>
    </row>
    <row r="67" spans="1:6" x14ac:dyDescent="0.25">
      <c r="A67" s="232"/>
      <c r="B67" s="232"/>
      <c r="C67" s="235"/>
      <c r="D67" s="236"/>
      <c r="E67" s="6"/>
      <c r="F67" s="6"/>
    </row>
    <row r="68" spans="1:6" ht="25.5" x14ac:dyDescent="0.25">
      <c r="A68" s="338" t="s">
        <v>1287</v>
      </c>
      <c r="B68" s="338" t="s">
        <v>826</v>
      </c>
      <c r="C68" s="235"/>
      <c r="D68" s="236"/>
      <c r="E68" s="52"/>
      <c r="F68" s="47" t="str">
        <f t="shared" ref="F68" si="18">IF(E68="-","Rate Only",IF(E68="","",ROUND($D68*E68,2)))</f>
        <v/>
      </c>
    </row>
    <row r="69" spans="1:6" x14ac:dyDescent="0.25">
      <c r="A69" s="232"/>
      <c r="B69" s="232"/>
      <c r="C69" s="235"/>
      <c r="D69" s="236"/>
      <c r="E69" s="6"/>
      <c r="F69" s="6"/>
    </row>
    <row r="70" spans="1:6" x14ac:dyDescent="0.25">
      <c r="A70" s="234">
        <v>62.02</v>
      </c>
      <c r="B70" s="232" t="s">
        <v>827</v>
      </c>
      <c r="C70" s="235"/>
      <c r="D70" s="236"/>
      <c r="E70" s="52"/>
      <c r="F70" s="47" t="str">
        <f t="shared" ref="F70" si="19">IF(E70="-","Rate Only",IF(E70="","",ROUND($D70*E70,2)))</f>
        <v/>
      </c>
    </row>
    <row r="71" spans="1:6" x14ac:dyDescent="0.25">
      <c r="A71" s="232"/>
      <c r="B71" s="232"/>
      <c r="C71" s="235"/>
      <c r="D71" s="236"/>
      <c r="E71" s="6"/>
      <c r="F71" s="6"/>
    </row>
    <row r="72" spans="1:6" x14ac:dyDescent="0.25">
      <c r="A72" s="232"/>
      <c r="B72" s="232" t="s">
        <v>828</v>
      </c>
      <c r="C72" s="235"/>
      <c r="D72" s="236"/>
      <c r="E72" s="6"/>
      <c r="F72" s="6"/>
    </row>
    <row r="73" spans="1:6" x14ac:dyDescent="0.25">
      <c r="A73" s="232"/>
      <c r="B73" s="232" t="s">
        <v>934</v>
      </c>
      <c r="C73" s="235" t="s">
        <v>695</v>
      </c>
      <c r="D73" s="236">
        <v>180</v>
      </c>
      <c r="E73" s="52"/>
      <c r="F73" s="47" t="str">
        <f t="shared" ref="F73:F81" si="20">IF(E73="-","Rate Only",IF(E73="","",ROUND($D73*E73,2)))</f>
        <v/>
      </c>
    </row>
    <row r="74" spans="1:6" x14ac:dyDescent="0.25">
      <c r="A74" s="232"/>
      <c r="B74" s="232" t="s">
        <v>1085</v>
      </c>
      <c r="C74" s="235" t="s">
        <v>695</v>
      </c>
      <c r="D74" s="236">
        <v>40</v>
      </c>
      <c r="E74" s="52"/>
      <c r="F74" s="47" t="str">
        <f t="shared" si="20"/>
        <v/>
      </c>
    </row>
    <row r="75" spans="1:6" ht="25.5" x14ac:dyDescent="0.25">
      <c r="A75" s="232"/>
      <c r="B75" s="232" t="s">
        <v>1186</v>
      </c>
      <c r="C75" s="235" t="s">
        <v>695</v>
      </c>
      <c r="D75" s="236">
        <v>15</v>
      </c>
      <c r="E75" s="52"/>
      <c r="F75" s="47" t="str">
        <f t="shared" si="20"/>
        <v/>
      </c>
    </row>
    <row r="76" spans="1:6" x14ac:dyDescent="0.25">
      <c r="A76" s="232"/>
      <c r="B76" s="232" t="s">
        <v>937</v>
      </c>
      <c r="C76" s="235" t="s">
        <v>695</v>
      </c>
      <c r="D76" s="236">
        <v>40</v>
      </c>
      <c r="E76" s="52"/>
      <c r="F76" s="47" t="str">
        <f t="shared" si="20"/>
        <v/>
      </c>
    </row>
    <row r="77" spans="1:6" x14ac:dyDescent="0.25">
      <c r="A77" s="232"/>
      <c r="B77" s="232"/>
      <c r="C77" s="235"/>
      <c r="D77" s="236"/>
      <c r="E77" s="6"/>
      <c r="F77" s="47" t="str">
        <f t="shared" si="20"/>
        <v/>
      </c>
    </row>
    <row r="78" spans="1:6" x14ac:dyDescent="0.25">
      <c r="A78" s="232"/>
      <c r="B78" s="232" t="s">
        <v>833</v>
      </c>
      <c r="C78" s="235"/>
      <c r="D78" s="236"/>
      <c r="E78" s="6"/>
      <c r="F78" s="47" t="str">
        <f t="shared" si="20"/>
        <v/>
      </c>
    </row>
    <row r="79" spans="1:6" x14ac:dyDescent="0.25">
      <c r="A79" s="232"/>
      <c r="B79" s="232" t="s">
        <v>934</v>
      </c>
      <c r="C79" s="235" t="s">
        <v>695</v>
      </c>
      <c r="D79" s="236">
        <v>275</v>
      </c>
      <c r="E79" s="52"/>
      <c r="F79" s="47" t="str">
        <f t="shared" si="20"/>
        <v/>
      </c>
    </row>
    <row r="80" spans="1:6" x14ac:dyDescent="0.25">
      <c r="A80" s="232"/>
      <c r="B80" s="232" t="s">
        <v>1085</v>
      </c>
      <c r="C80" s="235" t="s">
        <v>695</v>
      </c>
      <c r="D80" s="236">
        <v>40</v>
      </c>
      <c r="E80" s="52"/>
      <c r="F80" s="47" t="str">
        <f t="shared" si="20"/>
        <v/>
      </c>
    </row>
    <row r="81" spans="1:6" ht="25.5" x14ac:dyDescent="0.25">
      <c r="A81" s="232"/>
      <c r="B81" s="312" t="s">
        <v>1186</v>
      </c>
      <c r="C81" s="235" t="s">
        <v>695</v>
      </c>
      <c r="D81" s="236">
        <v>15</v>
      </c>
      <c r="E81" s="52"/>
      <c r="F81" s="47" t="str">
        <f t="shared" si="20"/>
        <v/>
      </c>
    </row>
    <row r="82" spans="1:6" x14ac:dyDescent="0.25">
      <c r="A82" s="74"/>
      <c r="B82" s="33"/>
      <c r="C82" s="76"/>
      <c r="D82" s="76"/>
      <c r="E82" s="59"/>
      <c r="F82" s="59"/>
    </row>
    <row r="83" spans="1:6" x14ac:dyDescent="0.25">
      <c r="A83" s="77"/>
      <c r="B83" s="460" t="s">
        <v>33</v>
      </c>
      <c r="C83" s="461"/>
      <c r="D83" s="461"/>
      <c r="E83" s="462"/>
      <c r="F83" s="48" t="str">
        <f>IF(SUM(F46:F81)&gt;0,SUM(F46:F81)," ")</f>
        <v xml:space="preserve"> </v>
      </c>
    </row>
    <row r="84" spans="1:6" x14ac:dyDescent="0.25">
      <c r="A84" s="79"/>
      <c r="B84" s="35"/>
      <c r="C84" s="81"/>
      <c r="D84" s="81"/>
      <c r="E84" s="60"/>
      <c r="F84" s="60"/>
    </row>
    <row r="85" spans="1:6" x14ac:dyDescent="0.25">
      <c r="C85" s="85"/>
    </row>
    <row r="86" spans="1:6" x14ac:dyDescent="0.25">
      <c r="A86" s="16"/>
      <c r="B86" s="1"/>
      <c r="C86" s="1"/>
      <c r="D86" s="36"/>
      <c r="E86" s="3"/>
      <c r="F86" s="3"/>
    </row>
    <row r="87" spans="1:6" x14ac:dyDescent="0.25">
      <c r="A87" s="19" t="s">
        <v>0</v>
      </c>
      <c r="B87" s="4" t="s">
        <v>1</v>
      </c>
      <c r="C87" s="11" t="s">
        <v>2</v>
      </c>
      <c r="D87" s="13" t="s">
        <v>3</v>
      </c>
      <c r="E87" s="10" t="s">
        <v>4</v>
      </c>
      <c r="F87" s="10" t="s">
        <v>5</v>
      </c>
    </row>
    <row r="88" spans="1:6" x14ac:dyDescent="0.25">
      <c r="A88" s="18"/>
      <c r="B88" s="7"/>
      <c r="C88" s="7"/>
      <c r="D88" s="37"/>
      <c r="E88" s="9"/>
      <c r="F88" s="9"/>
    </row>
    <row r="89" spans="1:6" x14ac:dyDescent="0.25">
      <c r="A89" s="74"/>
      <c r="B89" s="64"/>
      <c r="C89" s="75"/>
      <c r="D89" s="76"/>
      <c r="E89" s="67"/>
      <c r="F89" s="67"/>
    </row>
    <row r="90" spans="1:6" x14ac:dyDescent="0.25">
      <c r="A90" s="77"/>
      <c r="B90" s="460" t="s">
        <v>34</v>
      </c>
      <c r="C90" s="461"/>
      <c r="D90" s="461"/>
      <c r="E90" s="462"/>
      <c r="F90" s="52" t="str">
        <f>F83</f>
        <v xml:space="preserve"> </v>
      </c>
    </row>
    <row r="91" spans="1:6" x14ac:dyDescent="0.25">
      <c r="A91" s="79"/>
      <c r="B91" s="70"/>
      <c r="C91" s="80"/>
      <c r="D91" s="81"/>
      <c r="E91" s="73"/>
      <c r="F91" s="73"/>
    </row>
    <row r="92" spans="1:6" x14ac:dyDescent="0.25">
      <c r="A92" s="232"/>
      <c r="B92" s="232"/>
      <c r="C92" s="235"/>
      <c r="D92" s="236"/>
      <c r="E92" s="6"/>
      <c r="F92" s="6"/>
    </row>
    <row r="93" spans="1:6" x14ac:dyDescent="0.25">
      <c r="A93" s="232">
        <v>62.03</v>
      </c>
      <c r="B93" s="232" t="s">
        <v>836</v>
      </c>
      <c r="C93" s="235"/>
      <c r="D93" s="236"/>
      <c r="E93" s="6"/>
      <c r="F93" s="6"/>
    </row>
    <row r="94" spans="1:6" x14ac:dyDescent="0.25">
      <c r="A94" s="232"/>
      <c r="B94" s="232"/>
      <c r="C94" s="235"/>
      <c r="D94" s="236"/>
      <c r="E94" s="6"/>
      <c r="F94" s="6"/>
    </row>
    <row r="95" spans="1:6" x14ac:dyDescent="0.25">
      <c r="A95" s="232"/>
      <c r="B95" s="232" t="s">
        <v>833</v>
      </c>
      <c r="C95" s="235"/>
      <c r="D95" s="236"/>
      <c r="E95" s="6"/>
      <c r="F95" s="6"/>
    </row>
    <row r="96" spans="1:6" x14ac:dyDescent="0.25">
      <c r="A96" s="232"/>
      <c r="B96" s="232" t="s">
        <v>938</v>
      </c>
      <c r="C96" s="235" t="s">
        <v>695</v>
      </c>
      <c r="D96" s="236">
        <v>180</v>
      </c>
      <c r="E96" s="52"/>
      <c r="F96" s="47" t="str">
        <f t="shared" ref="F96" si="21">IF(E96="-","Rate Only",IF(E96="","",ROUND($D96*E96,2)))</f>
        <v/>
      </c>
    </row>
    <row r="97" spans="1:6" x14ac:dyDescent="0.25">
      <c r="A97" s="234"/>
      <c r="B97" s="232"/>
      <c r="C97" s="235"/>
      <c r="D97" s="236"/>
      <c r="E97" s="6"/>
      <c r="F97" s="6"/>
    </row>
    <row r="98" spans="1:6" x14ac:dyDescent="0.25">
      <c r="A98" s="243" t="s">
        <v>838</v>
      </c>
      <c r="B98" s="211" t="s">
        <v>839</v>
      </c>
      <c r="C98" s="148"/>
      <c r="D98" s="247"/>
      <c r="E98" s="12"/>
      <c r="F98" s="6"/>
    </row>
    <row r="99" spans="1:6" x14ac:dyDescent="0.25">
      <c r="A99" s="243"/>
      <c r="B99" s="211"/>
      <c r="C99" s="150"/>
      <c r="D99" s="248"/>
      <c r="E99" s="15"/>
      <c r="F99" s="6"/>
    </row>
    <row r="100" spans="1:6" x14ac:dyDescent="0.25">
      <c r="A100" s="243"/>
      <c r="B100" s="211" t="s">
        <v>833</v>
      </c>
      <c r="C100" s="150"/>
      <c r="D100" s="400"/>
      <c r="E100" s="6"/>
      <c r="F100" s="6"/>
    </row>
    <row r="101" spans="1:6" x14ac:dyDescent="0.25">
      <c r="A101" s="243"/>
      <c r="B101" s="211"/>
      <c r="C101" s="150"/>
      <c r="D101" s="400"/>
      <c r="E101" s="52"/>
      <c r="F101" s="47" t="str">
        <f t="shared" ref="F101:F106" si="22">IF(E101="-","Rate Only",IF(E101="","",ROUND($D101*E101,2)))</f>
        <v/>
      </c>
    </row>
    <row r="102" spans="1:6" x14ac:dyDescent="0.25">
      <c r="A102" s="243"/>
      <c r="B102" s="211" t="s">
        <v>938</v>
      </c>
      <c r="C102" s="150" t="s">
        <v>695</v>
      </c>
      <c r="D102" s="400">
        <v>35</v>
      </c>
      <c r="E102" s="52"/>
      <c r="F102" s="47" t="str">
        <f t="shared" si="22"/>
        <v/>
      </c>
    </row>
    <row r="103" spans="1:6" x14ac:dyDescent="0.25">
      <c r="A103" s="244"/>
      <c r="B103" s="244"/>
      <c r="C103" s="245"/>
      <c r="D103" s="236"/>
      <c r="E103" s="6"/>
      <c r="F103" s="6"/>
    </row>
    <row r="104" spans="1:6" ht="25.5" x14ac:dyDescent="0.25">
      <c r="A104" s="244">
        <v>62.06</v>
      </c>
      <c r="B104" s="211" t="s">
        <v>939</v>
      </c>
      <c r="C104" s="150" t="s">
        <v>695</v>
      </c>
      <c r="D104" s="400">
        <v>15</v>
      </c>
      <c r="E104" s="52"/>
      <c r="F104" s="47" t="str">
        <f t="shared" si="22"/>
        <v/>
      </c>
    </row>
    <row r="105" spans="1:6" x14ac:dyDescent="0.25">
      <c r="A105" s="244"/>
      <c r="B105" s="211"/>
      <c r="C105" s="150"/>
      <c r="D105" s="400"/>
      <c r="E105" s="52"/>
      <c r="F105" s="47" t="str">
        <f t="shared" si="22"/>
        <v/>
      </c>
    </row>
    <row r="106" spans="1:6" x14ac:dyDescent="0.25">
      <c r="A106" s="401" t="s">
        <v>1288</v>
      </c>
      <c r="B106" s="423" t="s">
        <v>844</v>
      </c>
      <c r="C106" s="150"/>
      <c r="D106" s="400"/>
      <c r="E106" s="52"/>
      <c r="F106" s="47" t="str">
        <f t="shared" si="22"/>
        <v/>
      </c>
    </row>
    <row r="107" spans="1:6" x14ac:dyDescent="0.25">
      <c r="A107" s="244"/>
      <c r="B107" s="244"/>
      <c r="C107" s="246"/>
      <c r="D107" s="249"/>
      <c r="E107" s="15"/>
      <c r="F107" s="6"/>
    </row>
    <row r="108" spans="1:6" x14ac:dyDescent="0.25">
      <c r="A108" s="240">
        <v>63.01</v>
      </c>
      <c r="B108" s="232" t="s">
        <v>845</v>
      </c>
      <c r="C108" s="239"/>
      <c r="D108" s="236"/>
      <c r="E108" s="6"/>
      <c r="F108" s="6"/>
    </row>
    <row r="109" spans="1:6" x14ac:dyDescent="0.25">
      <c r="A109" s="240"/>
      <c r="B109" s="232"/>
      <c r="C109" s="239"/>
      <c r="D109" s="236"/>
      <c r="E109" s="6"/>
      <c r="F109" s="6"/>
    </row>
    <row r="110" spans="1:6" x14ac:dyDescent="0.25">
      <c r="A110" s="234"/>
      <c r="B110" s="232" t="s">
        <v>940</v>
      </c>
      <c r="C110" s="239"/>
      <c r="D110" s="236"/>
      <c r="E110" s="6"/>
      <c r="F110" s="6"/>
    </row>
    <row r="111" spans="1:6" x14ac:dyDescent="0.25">
      <c r="A111" s="234"/>
      <c r="B111" s="232" t="s">
        <v>847</v>
      </c>
      <c r="C111" s="239" t="s">
        <v>173</v>
      </c>
      <c r="D111" s="236">
        <v>4</v>
      </c>
      <c r="E111" s="52"/>
      <c r="F111" s="47" t="str">
        <f t="shared" ref="F111:F116" si="23">IF(E111="-","Rate Only",IF(E111="","",ROUND($D111*E111,2)))</f>
        <v/>
      </c>
    </row>
    <row r="112" spans="1:6" x14ac:dyDescent="0.25">
      <c r="A112" s="234"/>
      <c r="B112" s="232" t="s">
        <v>941</v>
      </c>
      <c r="C112" s="239" t="s">
        <v>173</v>
      </c>
      <c r="D112" s="236">
        <v>25</v>
      </c>
      <c r="E112" s="52"/>
      <c r="F112" s="47" t="str">
        <f t="shared" si="23"/>
        <v/>
      </c>
    </row>
    <row r="113" spans="1:6" x14ac:dyDescent="0.25">
      <c r="A113" s="234"/>
      <c r="B113" s="232"/>
      <c r="C113" s="239"/>
      <c r="D113" s="236"/>
      <c r="E113" s="102"/>
      <c r="F113" s="47" t="str">
        <f t="shared" si="23"/>
        <v/>
      </c>
    </row>
    <row r="114" spans="1:6" x14ac:dyDescent="0.25">
      <c r="A114" s="234"/>
      <c r="B114" s="232" t="s">
        <v>1086</v>
      </c>
      <c r="C114" s="239"/>
      <c r="D114" s="236"/>
      <c r="E114" s="102"/>
      <c r="F114" s="47" t="str">
        <f t="shared" si="23"/>
        <v/>
      </c>
    </row>
    <row r="115" spans="1:6" x14ac:dyDescent="0.25">
      <c r="A115" s="234"/>
      <c r="B115" s="232" t="s">
        <v>847</v>
      </c>
      <c r="C115" s="239" t="s">
        <v>173</v>
      </c>
      <c r="D115" s="236">
        <v>1</v>
      </c>
      <c r="E115" s="52"/>
      <c r="F115" s="47" t="str">
        <f t="shared" si="23"/>
        <v/>
      </c>
    </row>
    <row r="116" spans="1:6" x14ac:dyDescent="0.25">
      <c r="A116" s="234"/>
      <c r="B116" s="232" t="s">
        <v>941</v>
      </c>
      <c r="C116" s="239" t="s">
        <v>173</v>
      </c>
      <c r="D116" s="236">
        <v>5</v>
      </c>
      <c r="E116" s="52"/>
      <c r="F116" s="47" t="str">
        <f t="shared" si="23"/>
        <v/>
      </c>
    </row>
    <row r="117" spans="1:6" x14ac:dyDescent="0.25">
      <c r="A117" s="234"/>
      <c r="B117" s="232"/>
      <c r="C117" s="239"/>
      <c r="D117" s="236"/>
      <c r="E117" s="6"/>
      <c r="F117" s="6"/>
    </row>
    <row r="118" spans="1:6" ht="25.5" x14ac:dyDescent="0.25">
      <c r="A118" s="234"/>
      <c r="B118" s="232" t="s">
        <v>1187</v>
      </c>
      <c r="C118" s="239"/>
      <c r="D118" s="236"/>
      <c r="E118" s="6"/>
      <c r="F118" s="6"/>
    </row>
    <row r="119" spans="1:6" x14ac:dyDescent="0.25">
      <c r="A119" s="234"/>
      <c r="B119" s="232" t="s">
        <v>847</v>
      </c>
      <c r="C119" s="239" t="s">
        <v>173</v>
      </c>
      <c r="D119" s="236">
        <v>0.5</v>
      </c>
      <c r="E119" s="52"/>
      <c r="F119" s="47" t="str">
        <f t="shared" ref="F119:F121" si="24">IF(E119="-","Rate Only",IF(E119="","",ROUND($D119*E119,2)))</f>
        <v/>
      </c>
    </row>
    <row r="120" spans="1:6" x14ac:dyDescent="0.25">
      <c r="A120" s="234"/>
      <c r="B120" s="232" t="s">
        <v>941</v>
      </c>
      <c r="C120" s="239" t="s">
        <v>173</v>
      </c>
      <c r="D120" s="236">
        <v>1</v>
      </c>
      <c r="E120" s="52"/>
      <c r="F120" s="47" t="str">
        <f t="shared" si="24"/>
        <v/>
      </c>
    </row>
    <row r="121" spans="1:6" x14ac:dyDescent="0.25">
      <c r="A121" s="234"/>
      <c r="B121" s="232"/>
      <c r="C121" s="239"/>
      <c r="D121" s="236"/>
      <c r="E121" s="52"/>
      <c r="F121" s="47" t="str">
        <f t="shared" si="24"/>
        <v/>
      </c>
    </row>
    <row r="122" spans="1:6" x14ac:dyDescent="0.25">
      <c r="A122" s="232"/>
      <c r="B122" s="232" t="s">
        <v>944</v>
      </c>
      <c r="C122" s="235"/>
      <c r="D122" s="236"/>
      <c r="E122" s="52"/>
      <c r="F122" s="6"/>
    </row>
    <row r="123" spans="1:6" x14ac:dyDescent="0.25">
      <c r="A123" s="234"/>
      <c r="B123" s="232" t="s">
        <v>847</v>
      </c>
      <c r="C123" s="239" t="s">
        <v>173</v>
      </c>
      <c r="D123" s="236">
        <v>0.1</v>
      </c>
      <c r="E123" s="52"/>
      <c r="F123" s="47" t="str">
        <f t="shared" ref="F123:F125" si="25">IF(E123="-","Rate Only",IF(E123="","",ROUND($D123*E123,2)))</f>
        <v/>
      </c>
    </row>
    <row r="124" spans="1:6" x14ac:dyDescent="0.25">
      <c r="A124" s="234"/>
      <c r="B124" s="232" t="s">
        <v>941</v>
      </c>
      <c r="C124" s="239" t="s">
        <v>173</v>
      </c>
      <c r="D124" s="236">
        <v>1</v>
      </c>
      <c r="E124" s="52"/>
      <c r="F124" s="47" t="str">
        <f t="shared" si="25"/>
        <v/>
      </c>
    </row>
    <row r="125" spans="1:6" ht="25.5" x14ac:dyDescent="0.25">
      <c r="A125" s="234"/>
      <c r="B125" s="232" t="s">
        <v>1087</v>
      </c>
      <c r="C125" s="239" t="s">
        <v>361</v>
      </c>
      <c r="D125" s="236">
        <v>750</v>
      </c>
      <c r="E125" s="52"/>
      <c r="F125" s="47" t="str">
        <f t="shared" si="25"/>
        <v/>
      </c>
    </row>
    <row r="126" spans="1:6" x14ac:dyDescent="0.25">
      <c r="A126" s="294"/>
      <c r="B126" s="244"/>
      <c r="C126" s="242"/>
      <c r="D126" s="353"/>
      <c r="E126" s="52"/>
      <c r="F126" s="97"/>
    </row>
    <row r="127" spans="1:6" x14ac:dyDescent="0.25">
      <c r="A127" s="294"/>
      <c r="B127" s="244"/>
      <c r="C127" s="242"/>
      <c r="D127" s="353"/>
      <c r="E127" s="52"/>
      <c r="F127" s="97"/>
    </row>
    <row r="128" spans="1:6" x14ac:dyDescent="0.25">
      <c r="A128" s="294"/>
      <c r="B128" s="244"/>
      <c r="C128" s="242"/>
      <c r="D128" s="353"/>
      <c r="E128" s="52"/>
      <c r="F128" s="97"/>
    </row>
    <row r="129" spans="1:6" x14ac:dyDescent="0.25">
      <c r="A129" s="74"/>
      <c r="B129" s="33"/>
      <c r="C129" s="76"/>
      <c r="D129" s="76"/>
      <c r="E129" s="59"/>
      <c r="F129" s="59"/>
    </row>
    <row r="130" spans="1:6" x14ac:dyDescent="0.25">
      <c r="A130" s="77"/>
      <c r="B130" s="460" t="s">
        <v>33</v>
      </c>
      <c r="C130" s="461"/>
      <c r="D130" s="461"/>
      <c r="E130" s="462"/>
      <c r="F130" s="48" t="str">
        <f>IF(SUM(F89:F128)&gt;0,SUM(F89:F128)," ")</f>
        <v xml:space="preserve"> </v>
      </c>
    </row>
    <row r="131" spans="1:6" x14ac:dyDescent="0.25">
      <c r="A131" s="79"/>
      <c r="B131" s="35"/>
      <c r="C131" s="81"/>
      <c r="D131" s="81"/>
      <c r="E131" s="60"/>
      <c r="F131" s="60"/>
    </row>
    <row r="132" spans="1:6" x14ac:dyDescent="0.25">
      <c r="C132" s="85"/>
    </row>
    <row r="133" spans="1:6" x14ac:dyDescent="0.25">
      <c r="A133" s="16"/>
      <c r="B133" s="1"/>
      <c r="C133" s="1"/>
      <c r="D133" s="36"/>
      <c r="E133" s="3"/>
      <c r="F133" s="3"/>
    </row>
    <row r="134" spans="1:6" x14ac:dyDescent="0.25">
      <c r="A134" s="19" t="s">
        <v>0</v>
      </c>
      <c r="B134" s="4" t="s">
        <v>1</v>
      </c>
      <c r="C134" s="11" t="s">
        <v>2</v>
      </c>
      <c r="D134" s="13" t="s">
        <v>3</v>
      </c>
      <c r="E134" s="10" t="s">
        <v>4</v>
      </c>
      <c r="F134" s="10" t="s">
        <v>5</v>
      </c>
    </row>
    <row r="135" spans="1:6" x14ac:dyDescent="0.25">
      <c r="A135" s="18"/>
      <c r="B135" s="7"/>
      <c r="C135" s="7"/>
      <c r="D135" s="37"/>
      <c r="E135" s="9"/>
      <c r="F135" s="9"/>
    </row>
    <row r="136" spans="1:6" x14ac:dyDescent="0.25">
      <c r="A136" s="74"/>
      <c r="B136" s="64"/>
      <c r="C136" s="75"/>
      <c r="D136" s="76"/>
      <c r="E136" s="67"/>
      <c r="F136" s="67"/>
    </row>
    <row r="137" spans="1:6" x14ac:dyDescent="0.25">
      <c r="A137" s="77"/>
      <c r="B137" s="460" t="s">
        <v>34</v>
      </c>
      <c r="C137" s="461"/>
      <c r="D137" s="461"/>
      <c r="E137" s="462"/>
      <c r="F137" s="52" t="str">
        <f>F130</f>
        <v xml:space="preserve"> </v>
      </c>
    </row>
    <row r="138" spans="1:6" x14ac:dyDescent="0.25">
      <c r="A138" s="79"/>
      <c r="B138" s="70"/>
      <c r="C138" s="80"/>
      <c r="D138" s="81"/>
      <c r="E138" s="73"/>
      <c r="F138" s="73"/>
    </row>
    <row r="139" spans="1:6" x14ac:dyDescent="0.25">
      <c r="A139" s="232" t="s">
        <v>946</v>
      </c>
      <c r="B139" s="232" t="s">
        <v>947</v>
      </c>
      <c r="C139" s="232"/>
      <c r="D139" s="232"/>
      <c r="E139" s="52"/>
      <c r="F139" s="47"/>
    </row>
    <row r="140" spans="1:6" x14ac:dyDescent="0.25">
      <c r="A140" s="232"/>
      <c r="B140" s="232"/>
      <c r="C140" s="232"/>
      <c r="D140" s="232"/>
      <c r="E140" s="52"/>
      <c r="F140" s="47"/>
    </row>
    <row r="141" spans="1:6" ht="38.25" x14ac:dyDescent="0.25">
      <c r="A141" s="232"/>
      <c r="B141" s="232" t="s">
        <v>977</v>
      </c>
      <c r="C141" s="392" t="s">
        <v>361</v>
      </c>
      <c r="D141" s="236">
        <v>20</v>
      </c>
      <c r="E141" s="52"/>
      <c r="F141" s="47" t="str">
        <f t="shared" ref="F141" si="26">IF(E141="-","Rate Only",IF(E141="","",ROUND($D141*E141,2)))</f>
        <v/>
      </c>
    </row>
    <row r="142" spans="1:6" x14ac:dyDescent="0.25">
      <c r="A142" s="311"/>
      <c r="B142" s="312"/>
      <c r="C142" s="426"/>
      <c r="D142" s="310"/>
      <c r="E142" s="52"/>
      <c r="F142" s="97"/>
    </row>
    <row r="143" spans="1:6" x14ac:dyDescent="0.25">
      <c r="A143" s="340" t="s">
        <v>1289</v>
      </c>
      <c r="B143" s="338" t="s">
        <v>858</v>
      </c>
      <c r="C143" s="242"/>
      <c r="D143" s="236"/>
      <c r="E143" s="6"/>
      <c r="F143" s="6"/>
    </row>
    <row r="144" spans="1:6" x14ac:dyDescent="0.25">
      <c r="A144" s="234"/>
      <c r="B144" s="232"/>
      <c r="C144" s="239"/>
      <c r="D144" s="236"/>
      <c r="E144" s="6"/>
      <c r="F144" s="6"/>
    </row>
    <row r="145" spans="1:6" x14ac:dyDescent="0.25">
      <c r="A145" s="234" t="s">
        <v>859</v>
      </c>
      <c r="B145" s="232" t="s">
        <v>860</v>
      </c>
      <c r="C145" s="239"/>
      <c r="D145" s="236"/>
      <c r="E145" s="6"/>
      <c r="F145" s="6"/>
    </row>
    <row r="146" spans="1:6" x14ac:dyDescent="0.25">
      <c r="A146" s="234"/>
      <c r="B146" s="232"/>
      <c r="C146" s="239"/>
      <c r="D146" s="236"/>
      <c r="E146" s="6"/>
      <c r="F146" s="6"/>
    </row>
    <row r="147" spans="1:6" x14ac:dyDescent="0.25">
      <c r="A147" s="234"/>
      <c r="B147" s="232" t="s">
        <v>861</v>
      </c>
      <c r="C147" s="239"/>
      <c r="D147" s="236"/>
      <c r="E147" s="52"/>
      <c r="F147" s="47" t="str">
        <f t="shared" ref="F147" si="27">IF(E147="-","Rate Only",IF(E147="","",ROUND($D147*E147,2)))</f>
        <v/>
      </c>
    </row>
    <row r="148" spans="1:6" x14ac:dyDescent="0.25">
      <c r="A148" s="234"/>
      <c r="B148" s="232"/>
      <c r="C148" s="239"/>
      <c r="D148" s="236"/>
      <c r="E148" s="6"/>
      <c r="F148" s="6"/>
    </row>
    <row r="149" spans="1:6" x14ac:dyDescent="0.25">
      <c r="A149" s="234"/>
      <c r="B149" s="232" t="s">
        <v>949</v>
      </c>
      <c r="C149" s="239" t="s">
        <v>925</v>
      </c>
      <c r="D149" s="236">
        <v>230</v>
      </c>
      <c r="E149" s="52"/>
      <c r="F149" s="47" t="str">
        <f t="shared" ref="F149:F153" si="28">IF(E149="-","Rate Only",IF(E149="","",ROUND($D149*E149,2)))</f>
        <v/>
      </c>
    </row>
    <row r="150" spans="1:6" ht="14.25" customHeight="1" x14ac:dyDescent="0.25">
      <c r="A150" s="234"/>
      <c r="B150" s="232" t="s">
        <v>1088</v>
      </c>
      <c r="C150" s="239" t="s">
        <v>925</v>
      </c>
      <c r="D150" s="236">
        <v>45</v>
      </c>
      <c r="E150" s="52"/>
      <c r="F150" s="47" t="str">
        <f t="shared" si="28"/>
        <v/>
      </c>
    </row>
    <row r="151" spans="1:6" ht="25.5" x14ac:dyDescent="0.25">
      <c r="A151" s="232"/>
      <c r="B151" s="421" t="s">
        <v>1188</v>
      </c>
      <c r="C151" s="239" t="s">
        <v>925</v>
      </c>
      <c r="D151" s="236">
        <v>10</v>
      </c>
      <c r="E151" s="52"/>
      <c r="F151" s="47" t="str">
        <f t="shared" si="28"/>
        <v/>
      </c>
    </row>
    <row r="152" spans="1:6" ht="25.5" x14ac:dyDescent="0.25">
      <c r="A152" s="232"/>
      <c r="B152" s="232" t="s">
        <v>951</v>
      </c>
      <c r="C152" s="239" t="s">
        <v>925</v>
      </c>
      <c r="D152" s="236">
        <v>20</v>
      </c>
      <c r="E152" s="52"/>
      <c r="F152" s="47" t="str">
        <f t="shared" si="28"/>
        <v/>
      </c>
    </row>
    <row r="153" spans="1:6" x14ac:dyDescent="0.25">
      <c r="A153" s="232"/>
      <c r="B153" s="232"/>
      <c r="C153" s="239"/>
      <c r="D153" s="236"/>
      <c r="E153" s="52"/>
      <c r="F153" s="47" t="str">
        <f t="shared" si="28"/>
        <v/>
      </c>
    </row>
    <row r="154" spans="1:6" ht="25.5" x14ac:dyDescent="0.25">
      <c r="A154" s="243" t="s">
        <v>952</v>
      </c>
      <c r="B154" s="211" t="s">
        <v>953</v>
      </c>
      <c r="C154" s="150"/>
      <c r="D154" s="248"/>
      <c r="E154" s="15"/>
      <c r="F154" s="6"/>
    </row>
    <row r="155" spans="1:6" x14ac:dyDescent="0.25">
      <c r="A155" s="232"/>
      <c r="B155" s="232"/>
      <c r="C155" s="239"/>
      <c r="D155" s="236"/>
      <c r="E155" s="15"/>
      <c r="F155" s="6"/>
    </row>
    <row r="156" spans="1:6" x14ac:dyDescent="0.25">
      <c r="A156" s="232"/>
      <c r="B156" s="232" t="s">
        <v>955</v>
      </c>
      <c r="C156" s="239" t="s">
        <v>15</v>
      </c>
      <c r="D156" s="236">
        <v>2</v>
      </c>
      <c r="E156" s="52"/>
      <c r="F156" s="47" t="str">
        <f t="shared" ref="F156" si="29">IF(E156="-","Rate Only",IF(E156="","",ROUND($D156*E156,2)))</f>
        <v/>
      </c>
    </row>
    <row r="157" spans="1:6" x14ac:dyDescent="0.25">
      <c r="A157" s="232"/>
      <c r="B157" s="232"/>
      <c r="C157" s="239"/>
      <c r="D157" s="236"/>
      <c r="E157" s="15"/>
      <c r="F157" s="6"/>
    </row>
    <row r="158" spans="1:6" ht="25.5" x14ac:dyDescent="0.25">
      <c r="A158" s="232">
        <v>64.03</v>
      </c>
      <c r="B158" s="232" t="s">
        <v>954</v>
      </c>
      <c r="C158" s="239"/>
      <c r="D158" s="236"/>
      <c r="E158" s="15"/>
      <c r="F158" s="6"/>
    </row>
    <row r="159" spans="1:6" x14ac:dyDescent="0.25">
      <c r="A159" s="232"/>
      <c r="B159" s="232"/>
      <c r="C159" s="239"/>
      <c r="D159" s="236"/>
      <c r="E159" s="15"/>
      <c r="F159" s="6"/>
    </row>
    <row r="160" spans="1:6" x14ac:dyDescent="0.25">
      <c r="A160" s="232"/>
      <c r="B160" s="232" t="s">
        <v>955</v>
      </c>
      <c r="C160" s="239" t="s">
        <v>15</v>
      </c>
      <c r="D160" s="236">
        <v>2</v>
      </c>
      <c r="E160" s="52"/>
      <c r="F160" s="47" t="str">
        <f>IF(E160="-","Rate Only",IF(E160="","",ROUND($D160*E160,2)))</f>
        <v/>
      </c>
    </row>
    <row r="161" spans="1:6" x14ac:dyDescent="0.25">
      <c r="A161" s="232"/>
      <c r="B161" s="232"/>
      <c r="C161" s="239"/>
      <c r="D161" s="236"/>
      <c r="E161" s="52"/>
      <c r="F161" s="47" t="str">
        <f>IF(E161="-","Rate Only",IF(E161="","",ROUND($D161*E161,2)))</f>
        <v/>
      </c>
    </row>
    <row r="162" spans="1:6" x14ac:dyDescent="0.25">
      <c r="A162" s="232" t="s">
        <v>956</v>
      </c>
      <c r="B162" s="232" t="s">
        <v>869</v>
      </c>
      <c r="C162" s="239"/>
      <c r="D162" s="236"/>
      <c r="E162" s="6"/>
      <c r="F162" s="6"/>
    </row>
    <row r="163" spans="1:6" x14ac:dyDescent="0.25">
      <c r="A163" s="232"/>
      <c r="B163" s="232"/>
      <c r="C163" s="239"/>
      <c r="D163" s="236"/>
      <c r="E163" s="6"/>
      <c r="F163" s="6"/>
    </row>
    <row r="164" spans="1:6" x14ac:dyDescent="0.25">
      <c r="A164" s="232"/>
      <c r="B164" s="232" t="s">
        <v>957</v>
      </c>
      <c r="C164" s="239"/>
      <c r="D164" s="236"/>
      <c r="E164" s="52"/>
      <c r="F164" s="47" t="str">
        <f t="shared" ref="F164:F165" si="30">IF(E164="-","Rate Only",IF(E164="","",ROUND($D164*E164,2)))</f>
        <v/>
      </c>
    </row>
    <row r="165" spans="1:6" x14ac:dyDescent="0.25">
      <c r="A165" s="232"/>
      <c r="B165" s="232" t="s">
        <v>958</v>
      </c>
      <c r="C165" s="239" t="s">
        <v>961</v>
      </c>
      <c r="D165" s="236">
        <v>45</v>
      </c>
      <c r="E165" s="52"/>
      <c r="F165" s="47" t="str">
        <f t="shared" si="30"/>
        <v/>
      </c>
    </row>
    <row r="166" spans="1:6" x14ac:dyDescent="0.25">
      <c r="A166" s="232"/>
      <c r="B166" s="232"/>
      <c r="C166" s="239"/>
      <c r="D166" s="236"/>
      <c r="E166" s="6"/>
      <c r="F166" s="6"/>
    </row>
    <row r="167" spans="1:6" x14ac:dyDescent="0.25">
      <c r="A167" s="232" t="s">
        <v>872</v>
      </c>
      <c r="B167" s="232" t="s">
        <v>873</v>
      </c>
      <c r="C167" s="239"/>
      <c r="D167" s="236"/>
      <c r="E167" s="6"/>
      <c r="F167" s="6"/>
    </row>
    <row r="168" spans="1:6" x14ac:dyDescent="0.25">
      <c r="A168" s="232"/>
      <c r="B168" s="232"/>
      <c r="C168" s="239"/>
      <c r="D168" s="236"/>
      <c r="E168" s="52"/>
      <c r="F168" s="47" t="str">
        <f t="shared" ref="F168:F169" si="31">IF(E168="-","Rate Only",IF(E168="","",ROUND($D168*E168,2)))</f>
        <v/>
      </c>
    </row>
    <row r="169" spans="1:6" x14ac:dyDescent="0.25">
      <c r="A169" s="232"/>
      <c r="B169" s="232" t="s">
        <v>959</v>
      </c>
      <c r="C169" s="239"/>
      <c r="D169" s="236"/>
      <c r="E169" s="52"/>
      <c r="F169" s="47" t="str">
        <f t="shared" si="31"/>
        <v/>
      </c>
    </row>
    <row r="170" spans="1:6" x14ac:dyDescent="0.25">
      <c r="A170" s="232"/>
      <c r="B170" s="232"/>
      <c r="C170" s="239"/>
      <c r="D170" s="236"/>
      <c r="E170" s="6"/>
      <c r="F170" s="6"/>
    </row>
    <row r="171" spans="1:6" ht="38.25" x14ac:dyDescent="0.25">
      <c r="A171" s="232"/>
      <c r="B171" s="232" t="s">
        <v>960</v>
      </c>
      <c r="C171" s="239" t="s">
        <v>695</v>
      </c>
      <c r="D171" s="236">
        <v>300</v>
      </c>
      <c r="E171" s="52"/>
      <c r="F171" s="47" t="str">
        <f t="shared" ref="F171:F187" si="32">IF(E171="-","Rate Only",IF(E171="","",ROUND($D171*E171,2)))</f>
        <v/>
      </c>
    </row>
    <row r="172" spans="1:6" x14ac:dyDescent="0.25">
      <c r="A172" s="232"/>
      <c r="B172" s="232"/>
      <c r="C172" s="239"/>
      <c r="D172" s="236"/>
      <c r="E172" s="52"/>
      <c r="F172" s="47" t="str">
        <f t="shared" si="32"/>
        <v/>
      </c>
    </row>
    <row r="173" spans="1:6" x14ac:dyDescent="0.25">
      <c r="A173" s="74"/>
      <c r="B173" s="33"/>
      <c r="C173" s="76"/>
      <c r="D173" s="76"/>
      <c r="E173" s="59"/>
      <c r="F173" s="59"/>
    </row>
    <row r="174" spans="1:6" x14ac:dyDescent="0.25">
      <c r="A174" s="77"/>
      <c r="B174" s="460" t="s">
        <v>33</v>
      </c>
      <c r="C174" s="461"/>
      <c r="D174" s="461"/>
      <c r="E174" s="462"/>
      <c r="F174" s="48" t="str">
        <f>IF(SUM(F136:F173)&gt;0,SUM(F136:F173)," ")</f>
        <v xml:space="preserve"> </v>
      </c>
    </row>
    <row r="175" spans="1:6" x14ac:dyDescent="0.25">
      <c r="A175" s="79"/>
      <c r="B175" s="35"/>
      <c r="C175" s="81"/>
      <c r="D175" s="81"/>
      <c r="E175" s="60"/>
      <c r="F175" s="60"/>
    </row>
    <row r="176" spans="1:6" x14ac:dyDescent="0.25">
      <c r="C176" s="85"/>
    </row>
    <row r="177" spans="1:6" x14ac:dyDescent="0.25">
      <c r="A177" s="16"/>
      <c r="B177" s="1"/>
      <c r="C177" s="1"/>
      <c r="D177" s="36"/>
      <c r="E177" s="3"/>
      <c r="F177" s="3"/>
    </row>
    <row r="178" spans="1:6" x14ac:dyDescent="0.25">
      <c r="A178" s="19" t="s">
        <v>0</v>
      </c>
      <c r="B178" s="4" t="s">
        <v>1</v>
      </c>
      <c r="C178" s="11" t="s">
        <v>2</v>
      </c>
      <c r="D178" s="13" t="s">
        <v>3</v>
      </c>
      <c r="E178" s="10" t="s">
        <v>4</v>
      </c>
      <c r="F178" s="10" t="s">
        <v>5</v>
      </c>
    </row>
    <row r="179" spans="1:6" x14ac:dyDescent="0.25">
      <c r="A179" s="18"/>
      <c r="B179" s="7"/>
      <c r="C179" s="7"/>
      <c r="D179" s="37"/>
      <c r="E179" s="9"/>
      <c r="F179" s="9"/>
    </row>
    <row r="180" spans="1:6" x14ac:dyDescent="0.25">
      <c r="A180" s="74"/>
      <c r="B180" s="64"/>
      <c r="C180" s="75"/>
      <c r="D180" s="76"/>
      <c r="E180" s="67"/>
      <c r="F180" s="67"/>
    </row>
    <row r="181" spans="1:6" x14ac:dyDescent="0.25">
      <c r="A181" s="77"/>
      <c r="B181" s="460" t="s">
        <v>34</v>
      </c>
      <c r="C181" s="461"/>
      <c r="D181" s="461"/>
      <c r="E181" s="462"/>
      <c r="F181" s="52" t="str">
        <f>F174</f>
        <v xml:space="preserve"> </v>
      </c>
    </row>
    <row r="182" spans="1:6" x14ac:dyDescent="0.25">
      <c r="A182" s="79"/>
      <c r="B182" s="70"/>
      <c r="C182" s="80"/>
      <c r="D182" s="81"/>
      <c r="E182" s="73"/>
      <c r="F182" s="73"/>
    </row>
    <row r="183" spans="1:6" ht="38.25" x14ac:dyDescent="0.25">
      <c r="A183" s="232"/>
      <c r="B183" s="232" t="s">
        <v>986</v>
      </c>
      <c r="C183" s="239" t="s">
        <v>695</v>
      </c>
      <c r="D183" s="236">
        <v>80</v>
      </c>
      <c r="E183" s="52"/>
      <c r="F183" s="47" t="str">
        <f t="shared" si="32"/>
        <v/>
      </c>
    </row>
    <row r="184" spans="1:6" x14ac:dyDescent="0.25">
      <c r="A184" s="232"/>
      <c r="B184" s="232"/>
      <c r="C184" s="239"/>
      <c r="D184" s="236"/>
      <c r="E184" s="6"/>
      <c r="F184" s="47" t="str">
        <f t="shared" si="32"/>
        <v/>
      </c>
    </row>
    <row r="185" spans="1:6" ht="38.25" x14ac:dyDescent="0.25">
      <c r="A185" s="232"/>
      <c r="B185" s="232" t="s">
        <v>963</v>
      </c>
      <c r="C185" s="250" t="s">
        <v>695</v>
      </c>
      <c r="D185" s="236">
        <v>115</v>
      </c>
      <c r="E185" s="52"/>
      <c r="F185" s="47" t="str">
        <f t="shared" si="32"/>
        <v/>
      </c>
    </row>
    <row r="186" spans="1:6" x14ac:dyDescent="0.25">
      <c r="A186" s="232"/>
      <c r="B186" s="251"/>
      <c r="C186" s="250"/>
      <c r="D186" s="236"/>
      <c r="E186" s="6"/>
      <c r="F186" s="47" t="str">
        <f t="shared" si="32"/>
        <v/>
      </c>
    </row>
    <row r="187" spans="1:6" ht="25.5" x14ac:dyDescent="0.25">
      <c r="A187" s="232" t="s">
        <v>880</v>
      </c>
      <c r="B187" s="232" t="s">
        <v>881</v>
      </c>
      <c r="C187" s="250" t="s">
        <v>882</v>
      </c>
      <c r="D187" s="236">
        <v>1</v>
      </c>
      <c r="E187" s="52"/>
      <c r="F187" s="47" t="str">
        <f t="shared" si="32"/>
        <v/>
      </c>
    </row>
    <row r="188" spans="1:6" x14ac:dyDescent="0.25">
      <c r="A188" s="234"/>
      <c r="B188" s="232"/>
      <c r="C188" s="239"/>
      <c r="D188" s="236"/>
      <c r="E188" s="6"/>
      <c r="F188" s="6"/>
    </row>
    <row r="189" spans="1:6" ht="51" x14ac:dyDescent="0.25">
      <c r="A189" s="340" t="s">
        <v>1290</v>
      </c>
      <c r="B189" s="338" t="s">
        <v>883</v>
      </c>
      <c r="C189" s="239"/>
      <c r="D189" s="232"/>
      <c r="E189" s="12"/>
      <c r="F189" s="6"/>
    </row>
    <row r="190" spans="1:6" x14ac:dyDescent="0.25">
      <c r="A190" s="232"/>
      <c r="B190" s="232"/>
      <c r="C190" s="239"/>
      <c r="D190" s="232"/>
      <c r="E190" s="15"/>
      <c r="F190" s="6"/>
    </row>
    <row r="191" spans="1:6" x14ac:dyDescent="0.25">
      <c r="A191" s="234" t="s">
        <v>964</v>
      </c>
      <c r="B191" s="234" t="s">
        <v>965</v>
      </c>
      <c r="C191" s="252"/>
      <c r="D191" s="232"/>
      <c r="E191" s="15"/>
      <c r="F191" s="6"/>
    </row>
    <row r="192" spans="1:6" x14ac:dyDescent="0.25">
      <c r="A192" s="234"/>
      <c r="B192" s="234" t="s">
        <v>966</v>
      </c>
      <c r="C192" s="252" t="s">
        <v>122</v>
      </c>
      <c r="D192" s="236">
        <v>80</v>
      </c>
      <c r="E192" s="52"/>
      <c r="F192" s="47" t="str">
        <f t="shared" ref="F192" si="33">IF(E192="-","Rate Only",IF(E192="","",ROUND($D192*E192,2)))</f>
        <v/>
      </c>
    </row>
    <row r="193" spans="1:6" x14ac:dyDescent="0.25">
      <c r="A193" s="234"/>
      <c r="B193" s="234"/>
      <c r="C193" s="252"/>
      <c r="D193" s="236"/>
      <c r="E193" s="15"/>
      <c r="F193" s="6"/>
    </row>
    <row r="194" spans="1:6" x14ac:dyDescent="0.25">
      <c r="A194" s="234">
        <v>66.180000000000007</v>
      </c>
      <c r="B194" s="234" t="s">
        <v>967</v>
      </c>
      <c r="C194" s="235"/>
      <c r="D194" s="236"/>
      <c r="E194" s="52"/>
      <c r="F194" s="47" t="str">
        <f t="shared" ref="F194" si="34">IF(E194="-","Rate Only",IF(E194="","",ROUND($D194*E194,2)))</f>
        <v/>
      </c>
    </row>
    <row r="195" spans="1:6" x14ac:dyDescent="0.25">
      <c r="A195" s="234"/>
      <c r="B195" s="234"/>
      <c r="C195" s="252"/>
      <c r="D195" s="236"/>
      <c r="E195" s="15"/>
      <c r="F195" s="6"/>
    </row>
    <row r="196" spans="1:6" x14ac:dyDescent="0.25">
      <c r="A196" s="234"/>
      <c r="B196" s="421" t="s">
        <v>1313</v>
      </c>
      <c r="C196" s="235" t="s">
        <v>15</v>
      </c>
      <c r="D196" s="236">
        <v>1</v>
      </c>
      <c r="E196" s="52"/>
      <c r="F196" s="47" t="str">
        <f t="shared" ref="F196" si="35">IF(E196="-","Rate Only",IF(E196="","",ROUND($D196*E196,2)))</f>
        <v/>
      </c>
    </row>
    <row r="197" spans="1:6" x14ac:dyDescent="0.25">
      <c r="A197" s="234"/>
      <c r="B197" s="234"/>
      <c r="C197" s="252"/>
      <c r="D197" s="236"/>
      <c r="E197" s="15"/>
      <c r="F197" s="6"/>
    </row>
    <row r="198" spans="1:6" x14ac:dyDescent="0.25">
      <c r="A198" s="234">
        <v>66.19</v>
      </c>
      <c r="B198" s="234" t="s">
        <v>893</v>
      </c>
      <c r="C198" s="235"/>
      <c r="D198" s="236"/>
      <c r="E198" s="52"/>
      <c r="F198" s="47" t="str">
        <f t="shared" ref="F198" si="36">IF(E198="-","Rate Only",IF(E198="","",ROUND($D198*E198,2)))</f>
        <v/>
      </c>
    </row>
    <row r="199" spans="1:6" x14ac:dyDescent="0.25">
      <c r="A199" s="234"/>
      <c r="B199" s="234"/>
      <c r="C199" s="252"/>
      <c r="D199" s="236"/>
      <c r="E199" s="6"/>
      <c r="F199" s="6"/>
    </row>
    <row r="200" spans="1:6" x14ac:dyDescent="0.25">
      <c r="A200" s="234"/>
      <c r="B200" s="240" t="s">
        <v>968</v>
      </c>
      <c r="C200" s="252"/>
      <c r="D200" s="236"/>
      <c r="E200" s="6"/>
      <c r="F200" s="6"/>
    </row>
    <row r="201" spans="1:6" x14ac:dyDescent="0.25">
      <c r="A201" s="234"/>
      <c r="B201" s="234" t="s">
        <v>969</v>
      </c>
      <c r="C201" s="252" t="s">
        <v>122</v>
      </c>
      <c r="D201" s="236">
        <v>40</v>
      </c>
      <c r="E201" s="52"/>
      <c r="F201" s="47" t="str">
        <f t="shared" ref="F201:F205" si="37">IF(E201="-","Rate Only",IF(E201="","",ROUND($D201*E201,2)))</f>
        <v/>
      </c>
    </row>
    <row r="202" spans="1:6" x14ac:dyDescent="0.25">
      <c r="A202" s="234"/>
      <c r="B202" s="234"/>
      <c r="C202" s="235"/>
      <c r="D202" s="236"/>
      <c r="E202" s="52"/>
      <c r="F202" s="47" t="str">
        <f t="shared" si="37"/>
        <v/>
      </c>
    </row>
    <row r="203" spans="1:6" x14ac:dyDescent="0.25">
      <c r="A203" s="234">
        <v>66.209999999999994</v>
      </c>
      <c r="B203" s="234" t="s">
        <v>900</v>
      </c>
      <c r="C203" s="252"/>
      <c r="D203" s="236"/>
      <c r="E203" s="6"/>
      <c r="F203" s="47" t="str">
        <f t="shared" si="37"/>
        <v/>
      </c>
    </row>
    <row r="204" spans="1:6" x14ac:dyDescent="0.25">
      <c r="A204" s="234"/>
      <c r="B204" s="234"/>
      <c r="C204" s="235"/>
      <c r="D204" s="236"/>
      <c r="E204" s="52"/>
      <c r="F204" s="47" t="str">
        <f t="shared" si="37"/>
        <v/>
      </c>
    </row>
    <row r="205" spans="1:6" ht="51" x14ac:dyDescent="0.25">
      <c r="A205" s="232"/>
      <c r="B205" s="232" t="s">
        <v>970</v>
      </c>
      <c r="C205" s="239" t="s">
        <v>762</v>
      </c>
      <c r="D205" s="236">
        <v>150</v>
      </c>
      <c r="E205" s="52"/>
      <c r="F205" s="47" t="str">
        <f t="shared" si="37"/>
        <v/>
      </c>
    </row>
    <row r="206" spans="1:6" x14ac:dyDescent="0.25">
      <c r="A206" s="234"/>
      <c r="B206" s="234"/>
      <c r="C206" s="239"/>
      <c r="D206" s="236"/>
      <c r="E206" s="6"/>
      <c r="F206" s="6"/>
    </row>
    <row r="207" spans="1:6" x14ac:dyDescent="0.25">
      <c r="A207" s="234" t="s">
        <v>905</v>
      </c>
      <c r="B207" s="232" t="s">
        <v>906</v>
      </c>
      <c r="C207" s="239"/>
      <c r="D207" s="236"/>
      <c r="E207" s="6"/>
      <c r="F207" s="6"/>
    </row>
    <row r="208" spans="1:6" x14ac:dyDescent="0.25">
      <c r="A208" s="234"/>
      <c r="B208" s="232"/>
      <c r="C208" s="239"/>
      <c r="D208" s="236"/>
      <c r="E208" s="6"/>
      <c r="F208" s="6"/>
    </row>
    <row r="209" spans="1:6" ht="25.5" x14ac:dyDescent="0.25">
      <c r="A209" s="234"/>
      <c r="B209" s="232" t="s">
        <v>971</v>
      </c>
      <c r="C209" s="239" t="s">
        <v>122</v>
      </c>
      <c r="D209" s="236">
        <v>110</v>
      </c>
      <c r="E209" s="52"/>
      <c r="F209" s="47" t="str">
        <f t="shared" ref="F209:F211" si="38">IF(E209="-","Rate Only",IF(E209="","",ROUND($D209*E209,2)))</f>
        <v/>
      </c>
    </row>
    <row r="210" spans="1:6" x14ac:dyDescent="0.25">
      <c r="A210" s="234"/>
      <c r="B210" s="232"/>
      <c r="C210" s="235"/>
      <c r="D210" s="236"/>
      <c r="E210" s="52"/>
      <c r="F210" s="47" t="str">
        <f t="shared" si="38"/>
        <v/>
      </c>
    </row>
    <row r="211" spans="1:6" ht="38.25" x14ac:dyDescent="0.25">
      <c r="A211" s="232" t="s">
        <v>908</v>
      </c>
      <c r="B211" s="232" t="s">
        <v>973</v>
      </c>
      <c r="C211" s="239" t="s">
        <v>122</v>
      </c>
      <c r="D211" s="236">
        <v>45</v>
      </c>
      <c r="E211" s="52"/>
      <c r="F211" s="47" t="str">
        <f t="shared" si="38"/>
        <v/>
      </c>
    </row>
    <row r="212" spans="1:6" x14ac:dyDescent="0.25">
      <c r="A212" s="74"/>
      <c r="B212" s="33"/>
      <c r="C212" s="76"/>
      <c r="D212" s="76"/>
      <c r="E212" s="59"/>
      <c r="F212" s="59"/>
    </row>
    <row r="213" spans="1:6" x14ac:dyDescent="0.25">
      <c r="A213" s="77"/>
      <c r="B213" s="460" t="s">
        <v>33</v>
      </c>
      <c r="C213" s="461"/>
      <c r="D213" s="461"/>
      <c r="E213" s="462"/>
      <c r="F213" s="48" t="str">
        <f>IF(SUM(F180:F211)&gt;0,SUM(F180:F211)," ")</f>
        <v xml:space="preserve"> </v>
      </c>
    </row>
    <row r="214" spans="1:6" x14ac:dyDescent="0.25">
      <c r="A214" s="79"/>
      <c r="B214" s="35"/>
      <c r="C214" s="81"/>
      <c r="D214" s="81"/>
      <c r="E214" s="60"/>
      <c r="F214" s="60"/>
    </row>
    <row r="215" spans="1:6" x14ac:dyDescent="0.25">
      <c r="C215" s="85"/>
    </row>
    <row r="216" spans="1:6" x14ac:dyDescent="0.25">
      <c r="A216" s="16"/>
      <c r="B216" s="1"/>
      <c r="C216" s="1"/>
      <c r="D216" s="36"/>
      <c r="E216" s="3"/>
      <c r="F216" s="3"/>
    </row>
    <row r="217" spans="1:6" x14ac:dyDescent="0.25">
      <c r="A217" s="19" t="s">
        <v>0</v>
      </c>
      <c r="B217" s="4" t="s">
        <v>1</v>
      </c>
      <c r="C217" s="11" t="s">
        <v>2</v>
      </c>
      <c r="D217" s="13" t="s">
        <v>3</v>
      </c>
      <c r="E217" s="10" t="s">
        <v>4</v>
      </c>
      <c r="F217" s="10" t="s">
        <v>5</v>
      </c>
    </row>
    <row r="218" spans="1:6" x14ac:dyDescent="0.25">
      <c r="A218" s="18"/>
      <c r="B218" s="7"/>
      <c r="C218" s="7"/>
      <c r="D218" s="37"/>
      <c r="E218" s="9"/>
      <c r="F218" s="9"/>
    </row>
    <row r="219" spans="1:6" x14ac:dyDescent="0.25">
      <c r="A219" s="74"/>
      <c r="B219" s="64"/>
      <c r="C219" s="75"/>
      <c r="D219" s="76"/>
      <c r="E219" s="67"/>
      <c r="F219" s="67"/>
    </row>
    <row r="220" spans="1:6" x14ac:dyDescent="0.25">
      <c r="A220" s="77"/>
      <c r="B220" s="460" t="s">
        <v>34</v>
      </c>
      <c r="C220" s="461"/>
      <c r="D220" s="461"/>
      <c r="E220" s="462"/>
      <c r="F220" s="52" t="str">
        <f>F213</f>
        <v xml:space="preserve"> </v>
      </c>
    </row>
    <row r="221" spans="1:6" x14ac:dyDescent="0.25">
      <c r="A221" s="79"/>
      <c r="B221" s="70"/>
      <c r="C221" s="80"/>
      <c r="D221" s="81"/>
      <c r="E221" s="73"/>
      <c r="F221" s="73"/>
    </row>
    <row r="222" spans="1:6" ht="25.5" x14ac:dyDescent="0.25">
      <c r="A222" s="234" t="s">
        <v>974</v>
      </c>
      <c r="B222" s="232" t="s">
        <v>975</v>
      </c>
      <c r="C222" s="239" t="s">
        <v>122</v>
      </c>
      <c r="D222" s="236">
        <v>80</v>
      </c>
      <c r="E222" s="52"/>
      <c r="F222" s="47" t="str">
        <f t="shared" ref="F222:F223" si="39">IF(E222="-","Rate Only",IF(E222="","",ROUND($D222*E222,2)))</f>
        <v/>
      </c>
    </row>
    <row r="223" spans="1:6" x14ac:dyDescent="0.25">
      <c r="A223" s="234"/>
      <c r="B223" s="232"/>
      <c r="C223" s="235"/>
      <c r="D223" s="236"/>
      <c r="E223" s="52"/>
      <c r="F223" s="47" t="str">
        <f t="shared" si="39"/>
        <v/>
      </c>
    </row>
    <row r="224" spans="1:6" ht="25.5" x14ac:dyDescent="0.25">
      <c r="A224" s="340" t="s">
        <v>544</v>
      </c>
      <c r="B224" s="338" t="s">
        <v>911</v>
      </c>
      <c r="C224" s="239"/>
      <c r="D224" s="236"/>
      <c r="E224" s="12"/>
      <c r="F224" s="6"/>
    </row>
    <row r="225" spans="1:6" x14ac:dyDescent="0.25">
      <c r="A225" s="234"/>
      <c r="B225" s="232"/>
      <c r="C225" s="239"/>
      <c r="D225" s="236"/>
      <c r="E225" s="15"/>
      <c r="F225" s="6"/>
    </row>
    <row r="226" spans="1:6" ht="25.5" x14ac:dyDescent="0.25">
      <c r="A226" s="234" t="s">
        <v>912</v>
      </c>
      <c r="B226" s="232" t="s">
        <v>976</v>
      </c>
      <c r="C226" s="235"/>
      <c r="D226" s="236"/>
      <c r="E226" s="52"/>
      <c r="F226" s="47" t="str">
        <f t="shared" ref="F226" si="40">IF(E226="-","Rate Only",IF(E226="","",ROUND($D226*E226,2)))</f>
        <v/>
      </c>
    </row>
    <row r="227" spans="1:6" x14ac:dyDescent="0.25">
      <c r="A227" s="234"/>
      <c r="B227" s="232"/>
      <c r="C227" s="239"/>
      <c r="D227" s="236"/>
      <c r="E227" s="15"/>
      <c r="F227" s="6"/>
    </row>
    <row r="228" spans="1:6" ht="25.5" x14ac:dyDescent="0.25">
      <c r="A228" s="234"/>
      <c r="B228" s="234" t="s">
        <v>1314</v>
      </c>
      <c r="C228" s="239"/>
      <c r="D228" s="236"/>
      <c r="E228" s="52"/>
      <c r="F228" s="47" t="str">
        <f t="shared" ref="F228" si="41">IF(E228="-","Rate Only",IF(E228="","",ROUND($D228*E228,2)))</f>
        <v/>
      </c>
    </row>
    <row r="229" spans="1:6" x14ac:dyDescent="0.25">
      <c r="A229" s="234"/>
      <c r="B229" s="234"/>
      <c r="C229" s="235"/>
      <c r="D229" s="236"/>
      <c r="E229" s="15"/>
      <c r="F229" s="6"/>
    </row>
    <row r="230" spans="1:6" ht="25.5" x14ac:dyDescent="0.25">
      <c r="A230" s="253"/>
      <c r="B230" s="253" t="s">
        <v>915</v>
      </c>
      <c r="C230" s="254" t="s">
        <v>17</v>
      </c>
      <c r="D230" s="236">
        <v>1</v>
      </c>
      <c r="E230" s="52">
        <v>12000</v>
      </c>
      <c r="F230" s="47">
        <f t="shared" ref="F230" si="42">IF(E230="-","Rate Only",IF(E230="","",ROUND($D230*E230,2)))</f>
        <v>12000</v>
      </c>
    </row>
    <row r="231" spans="1:6" x14ac:dyDescent="0.25">
      <c r="A231" s="253"/>
      <c r="B231" s="253"/>
      <c r="C231" s="254"/>
      <c r="D231" s="236"/>
      <c r="E231" s="6"/>
      <c r="F231" s="6"/>
    </row>
    <row r="232" spans="1:6" ht="25.5" x14ac:dyDescent="0.25">
      <c r="A232" s="253"/>
      <c r="B232" s="253" t="s">
        <v>917</v>
      </c>
      <c r="C232" s="254" t="s">
        <v>17</v>
      </c>
      <c r="D232" s="236">
        <v>1</v>
      </c>
      <c r="E232" s="52">
        <v>12000</v>
      </c>
      <c r="F232" s="47">
        <f t="shared" ref="F232:F236" si="43">IF(E232="-","Rate Only",IF(E232="","",ROUND($D232*E232,2)))</f>
        <v>12000</v>
      </c>
    </row>
    <row r="233" spans="1:6" x14ac:dyDescent="0.25">
      <c r="A233" s="253"/>
      <c r="B233" s="253"/>
      <c r="C233" s="254"/>
      <c r="D233" s="236"/>
      <c r="E233" s="6"/>
      <c r="F233" s="6"/>
    </row>
    <row r="234" spans="1:6" ht="25.5" x14ac:dyDescent="0.25">
      <c r="A234" s="253"/>
      <c r="B234" s="253" t="s">
        <v>918</v>
      </c>
      <c r="C234" s="254" t="s">
        <v>17</v>
      </c>
      <c r="D234" s="236">
        <v>1</v>
      </c>
      <c r="E234" s="52">
        <v>12000</v>
      </c>
      <c r="F234" s="47">
        <f t="shared" si="43"/>
        <v>12000</v>
      </c>
    </row>
    <row r="235" spans="1:6" x14ac:dyDescent="0.25">
      <c r="A235" s="253"/>
      <c r="B235" s="253"/>
      <c r="C235" s="254"/>
      <c r="D235" s="236"/>
      <c r="E235" s="6"/>
      <c r="F235" s="47" t="str">
        <f t="shared" si="43"/>
        <v/>
      </c>
    </row>
    <row r="236" spans="1:6" ht="25.5" x14ac:dyDescent="0.25">
      <c r="A236" s="253"/>
      <c r="B236" s="253" t="s">
        <v>919</v>
      </c>
      <c r="C236" s="254" t="s">
        <v>17</v>
      </c>
      <c r="D236" s="236">
        <v>1</v>
      </c>
      <c r="E236" s="52">
        <v>12000</v>
      </c>
      <c r="F236" s="47">
        <f t="shared" si="43"/>
        <v>12000</v>
      </c>
    </row>
    <row r="237" spans="1:6" x14ac:dyDescent="0.25">
      <c r="A237" s="253"/>
      <c r="B237" s="253"/>
      <c r="C237" s="254"/>
      <c r="D237" s="236"/>
      <c r="E237" s="6"/>
      <c r="F237" s="6"/>
    </row>
    <row r="238" spans="1:6" ht="25.5" x14ac:dyDescent="0.25">
      <c r="A238" s="253"/>
      <c r="B238" s="253" t="s">
        <v>920</v>
      </c>
      <c r="C238" s="254" t="s">
        <v>17</v>
      </c>
      <c r="D238" s="236">
        <v>1</v>
      </c>
      <c r="E238" s="52">
        <v>12000</v>
      </c>
      <c r="F238" s="47">
        <f t="shared" ref="F238:F240" si="44">IF(E238="-","Rate Only",IF(E238="","",ROUND($D238*E238,2)))</f>
        <v>12000</v>
      </c>
    </row>
    <row r="239" spans="1:6" x14ac:dyDescent="0.25">
      <c r="A239" s="253"/>
      <c r="B239" s="253"/>
      <c r="C239" s="254"/>
      <c r="D239" s="236"/>
      <c r="E239" s="6"/>
      <c r="F239" s="47" t="str">
        <f t="shared" si="44"/>
        <v/>
      </c>
    </row>
    <row r="240" spans="1:6" ht="25.5" x14ac:dyDescent="0.25">
      <c r="A240" s="253" t="s">
        <v>723</v>
      </c>
      <c r="B240" s="253" t="s">
        <v>724</v>
      </c>
      <c r="C240" s="254" t="s">
        <v>84</v>
      </c>
      <c r="D240" s="236">
        <v>1</v>
      </c>
      <c r="E240" s="52">
        <v>50000</v>
      </c>
      <c r="F240" s="47">
        <f t="shared" si="44"/>
        <v>50000</v>
      </c>
    </row>
    <row r="241" spans="1:6" x14ac:dyDescent="0.25">
      <c r="A241" s="234"/>
      <c r="B241" s="234"/>
      <c r="C241" s="239"/>
      <c r="D241" s="236"/>
      <c r="E241" s="6"/>
      <c r="F241" s="6"/>
    </row>
    <row r="242" spans="1:6" x14ac:dyDescent="0.25">
      <c r="A242" s="253"/>
      <c r="B242" s="253"/>
      <c r="C242" s="254"/>
      <c r="D242" s="236"/>
      <c r="E242" s="52"/>
      <c r="F242" s="47"/>
    </row>
    <row r="243" spans="1:6" x14ac:dyDescent="0.25">
      <c r="A243" s="253"/>
      <c r="B243" s="253"/>
      <c r="C243" s="254"/>
      <c r="D243" s="236"/>
      <c r="E243" s="6"/>
      <c r="F243" s="6"/>
    </row>
    <row r="244" spans="1:6" x14ac:dyDescent="0.25">
      <c r="A244" s="253"/>
      <c r="B244" s="253"/>
      <c r="C244" s="254"/>
      <c r="D244" s="236"/>
      <c r="E244" s="52"/>
      <c r="F244" s="47"/>
    </row>
    <row r="245" spans="1:6" x14ac:dyDescent="0.25">
      <c r="A245" s="253"/>
      <c r="B245" s="253"/>
      <c r="C245" s="254"/>
      <c r="D245" s="236"/>
      <c r="E245" s="6"/>
      <c r="F245" s="6"/>
    </row>
    <row r="246" spans="1:6" x14ac:dyDescent="0.25">
      <c r="A246" s="253"/>
      <c r="B246" s="253"/>
      <c r="C246" s="254"/>
      <c r="D246" s="236"/>
      <c r="E246" s="52"/>
      <c r="F246" s="47"/>
    </row>
    <row r="247" spans="1:6" x14ac:dyDescent="0.25">
      <c r="A247" s="253"/>
      <c r="B247" s="253"/>
      <c r="C247" s="254"/>
      <c r="D247" s="236"/>
      <c r="E247" s="6"/>
      <c r="F247" s="6"/>
    </row>
    <row r="248" spans="1:6" x14ac:dyDescent="0.25">
      <c r="A248" s="253"/>
      <c r="B248" s="253"/>
      <c r="C248" s="254"/>
      <c r="D248" s="236"/>
      <c r="E248" s="52"/>
      <c r="F248" s="47" t="str">
        <f t="shared" ref="F248" si="45">IF(E248="-","Rate Only",IF(E248="","",ROUND($D248*E248,2)))</f>
        <v/>
      </c>
    </row>
    <row r="249" spans="1:6" x14ac:dyDescent="0.25">
      <c r="A249" s="234"/>
      <c r="B249" s="232"/>
      <c r="C249" s="239"/>
      <c r="D249" s="236"/>
      <c r="E249" s="6"/>
      <c r="F249" s="6"/>
    </row>
    <row r="250" spans="1:6" x14ac:dyDescent="0.25">
      <c r="A250" s="253"/>
      <c r="B250" s="253"/>
      <c r="C250" s="254"/>
      <c r="D250" s="236"/>
      <c r="E250" s="6"/>
      <c r="F250" s="6"/>
    </row>
    <row r="251" spans="1:6" x14ac:dyDescent="0.25">
      <c r="A251" s="253"/>
      <c r="B251" s="253"/>
      <c r="C251" s="254"/>
      <c r="D251" s="236"/>
      <c r="E251" s="6"/>
      <c r="F251" s="6"/>
    </row>
    <row r="252" spans="1:6" x14ac:dyDescent="0.25">
      <c r="A252" s="253"/>
      <c r="B252" s="253"/>
      <c r="C252" s="254"/>
      <c r="D252" s="236"/>
      <c r="E252" s="52"/>
      <c r="F252" s="47" t="str">
        <f t="shared" ref="F252" si="46">IF(E252="-","Rate Only",IF(E252="","",ROUND($D252*E252,2)))</f>
        <v/>
      </c>
    </row>
    <row r="253" spans="1:6" x14ac:dyDescent="0.25">
      <c r="A253" s="234"/>
      <c r="B253" s="232"/>
      <c r="C253" s="235"/>
      <c r="D253" s="236"/>
      <c r="E253" s="6"/>
      <c r="F253" s="6"/>
    </row>
    <row r="254" spans="1:6" x14ac:dyDescent="0.25">
      <c r="A254" s="74"/>
      <c r="B254" s="33"/>
      <c r="C254" s="76"/>
      <c r="D254" s="76"/>
      <c r="E254" s="59"/>
      <c r="F254" s="59"/>
    </row>
    <row r="255" spans="1:6" x14ac:dyDescent="0.25">
      <c r="A255" s="77"/>
      <c r="B255" s="454" t="s">
        <v>14</v>
      </c>
      <c r="C255" s="455"/>
      <c r="D255" s="455"/>
      <c r="E255" s="456"/>
      <c r="F255" s="48">
        <f>IF(SUM(F220:F253)&gt;0,SUM(F220:F253)," ")</f>
        <v>110000</v>
      </c>
    </row>
    <row r="256" spans="1:6" x14ac:dyDescent="0.25">
      <c r="A256" s="79"/>
      <c r="B256" s="35"/>
      <c r="C256" s="81"/>
      <c r="D256" s="81"/>
      <c r="E256" s="60"/>
      <c r="F256" s="60"/>
    </row>
    <row r="257" spans="3:3" x14ac:dyDescent="0.25">
      <c r="C257" s="85"/>
    </row>
  </sheetData>
  <mergeCells count="11">
    <mergeCell ref="B174:E174"/>
    <mergeCell ref="B181:E181"/>
    <mergeCell ref="B213:E213"/>
    <mergeCell ref="B220:E220"/>
    <mergeCell ref="B255:E255"/>
    <mergeCell ref="B137:E137"/>
    <mergeCell ref="B40:E40"/>
    <mergeCell ref="B47:E47"/>
    <mergeCell ref="B83:E83"/>
    <mergeCell ref="B90:E90"/>
    <mergeCell ref="B130:E130"/>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C16 C3995 N4-13 KM 35.496
</oddHeader>
    <oddFooter>&amp;R&amp;8&amp;Z&amp;F</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BDD05-195D-4DC8-A10E-478ED217FC79}">
  <dimension ref="A1:F256"/>
  <sheetViews>
    <sheetView view="pageLayout" topLeftCell="A249" zoomScale="130" zoomScaleNormal="100" zoomScalePageLayoutView="130" workbookViewId="0">
      <selection activeCell="E233" sqref="E233:E234"/>
    </sheetView>
  </sheetViews>
  <sheetFormatPr defaultRowHeight="15" x14ac:dyDescent="0.25"/>
  <cols>
    <col min="1" max="1" width="9.140625" style="20"/>
    <col min="2" max="2" width="33.7109375" style="30" customWidth="1"/>
    <col min="3" max="3" width="8.140625" style="5" customWidth="1"/>
    <col min="4" max="4" width="8.85546875" style="26" customWidth="1"/>
    <col min="5" max="5" width="12.7109375" style="5" bestFit="1" customWidth="1"/>
    <col min="6" max="6" width="13.28515625" style="5" customWidth="1"/>
  </cols>
  <sheetData>
    <row r="1" spans="1:6" x14ac:dyDescent="0.25">
      <c r="A1" s="16"/>
      <c r="B1" s="27"/>
      <c r="C1" s="1"/>
      <c r="D1" s="36"/>
      <c r="E1" s="3"/>
      <c r="F1" s="3"/>
    </row>
    <row r="2" spans="1:6" x14ac:dyDescent="0.25">
      <c r="A2" s="19" t="s">
        <v>0</v>
      </c>
      <c r="B2" s="28" t="s">
        <v>1</v>
      </c>
      <c r="C2" s="11" t="s">
        <v>2</v>
      </c>
      <c r="D2" s="13" t="s">
        <v>3</v>
      </c>
      <c r="E2" s="10" t="s">
        <v>4</v>
      </c>
      <c r="F2" s="10" t="s">
        <v>5</v>
      </c>
    </row>
    <row r="3" spans="1:6" x14ac:dyDescent="0.25">
      <c r="A3" s="18"/>
      <c r="B3" s="29"/>
      <c r="C3" s="7"/>
      <c r="D3" s="37"/>
      <c r="E3" s="9"/>
      <c r="F3" s="9"/>
    </row>
    <row r="4" spans="1:6" ht="26.25" x14ac:dyDescent="0.25">
      <c r="A4" s="384" t="s">
        <v>1247</v>
      </c>
      <c r="B4" s="328" t="s">
        <v>1252</v>
      </c>
      <c r="C4" s="4"/>
      <c r="D4" s="13"/>
      <c r="E4" s="6"/>
      <c r="F4" s="6"/>
    </row>
    <row r="5" spans="1:6" x14ac:dyDescent="0.25">
      <c r="A5" s="19"/>
      <c r="B5" s="28"/>
      <c r="C5" s="4"/>
      <c r="D5" s="13"/>
      <c r="E5" s="6"/>
      <c r="F5" s="6"/>
    </row>
    <row r="6" spans="1:6" x14ac:dyDescent="0.25">
      <c r="A6" s="384" t="s">
        <v>1286</v>
      </c>
      <c r="B6" s="424" t="s">
        <v>784</v>
      </c>
      <c r="C6" s="4"/>
      <c r="D6" s="13"/>
      <c r="E6" s="43"/>
      <c r="F6" s="47"/>
    </row>
    <row r="7" spans="1:6" x14ac:dyDescent="0.25">
      <c r="A7" s="19"/>
      <c r="B7" s="352"/>
      <c r="C7" s="4"/>
      <c r="D7" s="13"/>
      <c r="E7" s="6"/>
      <c r="F7" s="6"/>
    </row>
    <row r="8" spans="1:6" x14ac:dyDescent="0.25">
      <c r="A8" s="19">
        <v>61.02</v>
      </c>
      <c r="B8" s="352" t="s">
        <v>785</v>
      </c>
      <c r="C8" s="4"/>
      <c r="D8" s="13"/>
      <c r="E8" s="6"/>
      <c r="F8" s="6"/>
    </row>
    <row r="9" spans="1:6" x14ac:dyDescent="0.25">
      <c r="A9" s="19"/>
      <c r="B9" s="352"/>
      <c r="C9" s="4"/>
      <c r="D9" s="13"/>
      <c r="E9" s="6"/>
      <c r="F9" s="6"/>
    </row>
    <row r="10" spans="1:6" ht="39" x14ac:dyDescent="0.25">
      <c r="A10" s="19"/>
      <c r="B10" s="352" t="s">
        <v>786</v>
      </c>
      <c r="C10" s="77"/>
      <c r="D10" s="225"/>
      <c r="E10" s="52"/>
      <c r="F10" s="47" t="str">
        <f t="shared" ref="F10:F11" si="0">IF(E10="-","Rate Only",IF(E10="","",ROUND($D10*E10,2)))</f>
        <v/>
      </c>
    </row>
    <row r="11" spans="1:6" x14ac:dyDescent="0.25">
      <c r="A11" s="19"/>
      <c r="B11" s="28" t="s">
        <v>787</v>
      </c>
      <c r="C11" s="11" t="s">
        <v>925</v>
      </c>
      <c r="D11" s="13">
        <v>160</v>
      </c>
      <c r="E11" s="52"/>
      <c r="F11" s="47" t="str">
        <f t="shared" si="0"/>
        <v/>
      </c>
    </row>
    <row r="12" spans="1:6" x14ac:dyDescent="0.25">
      <c r="A12" s="226"/>
      <c r="B12" s="227"/>
      <c r="C12" s="228"/>
      <c r="D12" s="229"/>
      <c r="E12" s="6"/>
      <c r="F12" s="6"/>
    </row>
    <row r="13" spans="1:6" ht="38.25" x14ac:dyDescent="0.25">
      <c r="A13" s="226"/>
      <c r="B13" s="227" t="s">
        <v>790</v>
      </c>
      <c r="C13" s="228" t="s">
        <v>925</v>
      </c>
      <c r="D13" s="229">
        <v>20</v>
      </c>
      <c r="E13" s="52"/>
      <c r="F13" s="47" t="str">
        <f t="shared" ref="F13" si="1">IF(E13="-","Rate Only",IF(E13="","",ROUND($D13*E13,2)))</f>
        <v/>
      </c>
    </row>
    <row r="14" spans="1:6" x14ac:dyDescent="0.25">
      <c r="A14" s="230"/>
      <c r="B14" s="231"/>
      <c r="C14" s="228"/>
      <c r="D14" s="229"/>
      <c r="E14" s="6"/>
      <c r="F14" s="6"/>
    </row>
    <row r="15" spans="1:6" ht="51" x14ac:dyDescent="0.25">
      <c r="A15" s="230"/>
      <c r="B15" s="231" t="s">
        <v>791</v>
      </c>
      <c r="C15" s="228" t="s">
        <v>925</v>
      </c>
      <c r="D15" s="229">
        <v>20</v>
      </c>
      <c r="E15" s="52"/>
      <c r="F15" s="47" t="str">
        <f t="shared" ref="F15:F19" si="2">IF(E15="-","Rate Only",IF(E15="","",ROUND($D15*E15,2)))</f>
        <v/>
      </c>
    </row>
    <row r="16" spans="1:6" x14ac:dyDescent="0.25">
      <c r="A16" s="230"/>
      <c r="B16" s="232"/>
      <c r="C16" s="233"/>
      <c r="D16" s="229"/>
      <c r="E16" s="6"/>
      <c r="F16" s="6"/>
    </row>
    <row r="17" spans="1:6" ht="25.5" x14ac:dyDescent="0.25">
      <c r="A17" s="234"/>
      <c r="B17" s="232" t="s">
        <v>792</v>
      </c>
      <c r="C17" s="228" t="s">
        <v>925</v>
      </c>
      <c r="D17" s="236">
        <v>20</v>
      </c>
      <c r="E17" s="52"/>
      <c r="F17" s="47" t="str">
        <f t="shared" si="2"/>
        <v/>
      </c>
    </row>
    <row r="18" spans="1:6" x14ac:dyDescent="0.25">
      <c r="A18" s="234"/>
      <c r="B18" s="232"/>
      <c r="C18" s="235"/>
      <c r="D18" s="236"/>
      <c r="E18" s="52"/>
      <c r="F18" s="47" t="str">
        <f t="shared" si="2"/>
        <v/>
      </c>
    </row>
    <row r="19" spans="1:6" x14ac:dyDescent="0.25">
      <c r="A19" s="234">
        <v>61.03</v>
      </c>
      <c r="B19" s="232" t="s">
        <v>793</v>
      </c>
      <c r="C19" s="235"/>
      <c r="D19" s="236"/>
      <c r="E19" s="52"/>
      <c r="F19" s="47" t="str">
        <f t="shared" si="2"/>
        <v/>
      </c>
    </row>
    <row r="20" spans="1:6" x14ac:dyDescent="0.25">
      <c r="A20" s="234"/>
      <c r="B20" s="232"/>
      <c r="C20" s="235"/>
      <c r="D20" s="236"/>
      <c r="E20" s="6"/>
      <c r="F20" s="6"/>
    </row>
    <row r="21" spans="1:6" x14ac:dyDescent="0.25">
      <c r="A21" s="234"/>
      <c r="B21" s="232" t="s">
        <v>794</v>
      </c>
      <c r="C21" s="235" t="s">
        <v>50</v>
      </c>
      <c r="D21" s="236">
        <v>1</v>
      </c>
      <c r="E21" s="52"/>
      <c r="F21" s="47" t="str">
        <f t="shared" ref="F21" si="3">IF(E21="-","Rate Only",IF(E21="","",ROUND($D21*E21,2)))</f>
        <v/>
      </c>
    </row>
    <row r="22" spans="1:6" x14ac:dyDescent="0.25">
      <c r="A22" s="234"/>
      <c r="B22" s="232"/>
      <c r="C22" s="235"/>
      <c r="D22" s="236"/>
      <c r="E22" s="6"/>
      <c r="F22" s="6"/>
    </row>
    <row r="23" spans="1:6" x14ac:dyDescent="0.25">
      <c r="A23" s="234">
        <v>61.04</v>
      </c>
      <c r="B23" s="232" t="s">
        <v>795</v>
      </c>
      <c r="C23" s="235"/>
      <c r="D23" s="236"/>
      <c r="E23" s="52"/>
      <c r="F23" s="47" t="str">
        <f t="shared" ref="F23" si="4">IF(E23="-","Rate Only",IF(E23="","",ROUND($D23*E23,2)))</f>
        <v/>
      </c>
    </row>
    <row r="24" spans="1:6" x14ac:dyDescent="0.25">
      <c r="A24" s="19"/>
      <c r="B24" s="28"/>
      <c r="C24" s="4"/>
      <c r="D24" s="13"/>
      <c r="E24" s="6"/>
      <c r="F24" s="6"/>
    </row>
    <row r="25" spans="1:6" x14ac:dyDescent="0.25">
      <c r="A25" s="234"/>
      <c r="B25" s="232" t="s">
        <v>796</v>
      </c>
      <c r="C25" s="235" t="s">
        <v>925</v>
      </c>
      <c r="D25" s="236">
        <v>40</v>
      </c>
      <c r="E25" s="52"/>
      <c r="F25" s="47" t="str">
        <f t="shared" ref="F25:F29" si="5">IF(E25="-","Rate Only",IF(E25="","",ROUND($D25*E25,2)))</f>
        <v/>
      </c>
    </row>
    <row r="26" spans="1:6" x14ac:dyDescent="0.25">
      <c r="A26" s="234"/>
      <c r="B26" s="232"/>
      <c r="C26" s="235"/>
      <c r="D26" s="236"/>
      <c r="E26" s="6"/>
      <c r="F26" s="6"/>
    </row>
    <row r="27" spans="1:6" x14ac:dyDescent="0.25">
      <c r="A27" s="234"/>
      <c r="B27" s="232" t="s">
        <v>926</v>
      </c>
      <c r="C27" s="235" t="s">
        <v>925</v>
      </c>
      <c r="D27" s="236">
        <v>50</v>
      </c>
      <c r="E27" s="52"/>
      <c r="F27" s="47" t="str">
        <f t="shared" si="5"/>
        <v/>
      </c>
    </row>
    <row r="28" spans="1:6" x14ac:dyDescent="0.25">
      <c r="A28" s="234"/>
      <c r="B28" s="232"/>
      <c r="C28" s="235"/>
      <c r="D28" s="236"/>
      <c r="E28" s="6"/>
      <c r="F28" s="6"/>
    </row>
    <row r="29" spans="1:6" ht="25.5" x14ac:dyDescent="0.25">
      <c r="A29" s="234" t="s">
        <v>798</v>
      </c>
      <c r="B29" s="232" t="s">
        <v>800</v>
      </c>
      <c r="C29" s="235" t="s">
        <v>925</v>
      </c>
      <c r="D29" s="236">
        <v>1050</v>
      </c>
      <c r="E29" s="52"/>
      <c r="F29" s="47" t="str">
        <f t="shared" si="5"/>
        <v/>
      </c>
    </row>
    <row r="30" spans="1:6" x14ac:dyDescent="0.25">
      <c r="A30" s="234"/>
      <c r="B30" s="232"/>
      <c r="C30" s="235"/>
      <c r="D30" s="236"/>
      <c r="E30" s="6"/>
      <c r="F30" s="6"/>
    </row>
    <row r="31" spans="1:6" ht="51" x14ac:dyDescent="0.25">
      <c r="A31" s="234">
        <v>61.06</v>
      </c>
      <c r="B31" s="232" t="s">
        <v>799</v>
      </c>
      <c r="C31" s="235" t="s">
        <v>928</v>
      </c>
      <c r="D31" s="236">
        <v>2100</v>
      </c>
      <c r="E31" s="52"/>
      <c r="F31" s="47" t="str">
        <f t="shared" ref="F31" si="6">IF(E31="-","Rate Only",IF(E31="","",ROUND($D31*E31,2)))</f>
        <v/>
      </c>
    </row>
    <row r="32" spans="1:6" x14ac:dyDescent="0.25">
      <c r="A32" s="234"/>
      <c r="B32" s="232"/>
      <c r="C32" s="235"/>
      <c r="D32" s="236"/>
      <c r="E32" s="52"/>
      <c r="F32" s="47"/>
    </row>
    <row r="33" spans="1:6" x14ac:dyDescent="0.25">
      <c r="A33" s="234"/>
      <c r="B33" s="232"/>
      <c r="C33" s="235"/>
      <c r="D33" s="236"/>
      <c r="E33" s="52"/>
      <c r="F33" s="47"/>
    </row>
    <row r="34" spans="1:6" x14ac:dyDescent="0.25">
      <c r="A34" s="234"/>
      <c r="B34" s="232"/>
      <c r="C34" s="235"/>
      <c r="D34" s="236"/>
      <c r="E34" s="52"/>
      <c r="F34" s="47" t="str">
        <f t="shared" ref="F34" si="7">IF(E34="-","Rate Only",IF(E34="","",ROUND($D34*E34,2)))</f>
        <v/>
      </c>
    </row>
    <row r="35" spans="1:6" x14ac:dyDescent="0.25">
      <c r="A35" s="234"/>
      <c r="B35" s="232"/>
      <c r="C35" s="235"/>
      <c r="D35" s="236"/>
      <c r="E35" s="6"/>
      <c r="F35" s="6"/>
    </row>
    <row r="36" spans="1:6" x14ac:dyDescent="0.25">
      <c r="A36" s="19"/>
      <c r="B36" s="28"/>
      <c r="C36" s="4"/>
      <c r="D36" s="13"/>
      <c r="E36" s="6"/>
      <c r="F36" s="6"/>
    </row>
    <row r="37" spans="1:6" x14ac:dyDescent="0.25">
      <c r="A37" s="74"/>
      <c r="B37" s="33"/>
      <c r="C37" s="76"/>
      <c r="D37" s="76"/>
      <c r="E37" s="59"/>
      <c r="F37" s="59"/>
    </row>
    <row r="38" spans="1:6" x14ac:dyDescent="0.25">
      <c r="A38" s="77"/>
      <c r="B38" s="460" t="s">
        <v>33</v>
      </c>
      <c r="C38" s="461"/>
      <c r="D38" s="461"/>
      <c r="E38" s="462"/>
      <c r="F38" s="48" t="str">
        <f>IF(SUM(F6:F36)&gt;0,SUM(F6:F36)," ")</f>
        <v xml:space="preserve"> </v>
      </c>
    </row>
    <row r="39" spans="1:6" x14ac:dyDescent="0.25">
      <c r="A39" s="79"/>
      <c r="B39" s="35"/>
      <c r="C39" s="81"/>
      <c r="D39" s="81"/>
      <c r="E39" s="60"/>
      <c r="F39" s="60"/>
    </row>
    <row r="40" spans="1:6" x14ac:dyDescent="0.25">
      <c r="C40" s="85"/>
    </row>
    <row r="41" spans="1:6" x14ac:dyDescent="0.25">
      <c r="A41" s="16"/>
      <c r="B41" s="27"/>
      <c r="C41" s="1"/>
      <c r="D41" s="36"/>
      <c r="E41" s="3"/>
      <c r="F41" s="3"/>
    </row>
    <row r="42" spans="1:6" x14ac:dyDescent="0.25">
      <c r="A42" s="19" t="s">
        <v>0</v>
      </c>
      <c r="B42" s="28" t="s">
        <v>1</v>
      </c>
      <c r="C42" s="11" t="s">
        <v>2</v>
      </c>
      <c r="D42" s="13" t="s">
        <v>3</v>
      </c>
      <c r="E42" s="10" t="s">
        <v>4</v>
      </c>
      <c r="F42" s="10" t="s">
        <v>5</v>
      </c>
    </row>
    <row r="43" spans="1:6" x14ac:dyDescent="0.25">
      <c r="A43" s="18"/>
      <c r="B43" s="29"/>
      <c r="C43" s="7"/>
      <c r="D43" s="37"/>
      <c r="E43" s="9"/>
      <c r="F43" s="9"/>
    </row>
    <row r="44" spans="1:6" x14ac:dyDescent="0.25">
      <c r="A44" s="74"/>
      <c r="B44" s="64"/>
      <c r="C44" s="75"/>
      <c r="D44" s="76"/>
      <c r="E44" s="67"/>
      <c r="F44" s="67"/>
    </row>
    <row r="45" spans="1:6" x14ac:dyDescent="0.25">
      <c r="A45" s="77"/>
      <c r="B45" s="460" t="s">
        <v>34</v>
      </c>
      <c r="C45" s="461"/>
      <c r="D45" s="461"/>
      <c r="E45" s="462"/>
      <c r="F45" s="52" t="str">
        <f>F38</f>
        <v xml:space="preserve"> </v>
      </c>
    </row>
    <row r="46" spans="1:6" x14ac:dyDescent="0.25">
      <c r="A46" s="79"/>
      <c r="B46" s="70"/>
      <c r="C46" s="80"/>
      <c r="D46" s="81"/>
      <c r="E46" s="73"/>
      <c r="F46" s="73"/>
    </row>
    <row r="47" spans="1:6" x14ac:dyDescent="0.25">
      <c r="A47" s="232">
        <v>61.08</v>
      </c>
      <c r="B47" s="232" t="s">
        <v>804</v>
      </c>
      <c r="C47" s="235"/>
      <c r="D47" s="236"/>
      <c r="E47" s="52"/>
      <c r="F47" s="47" t="str">
        <f t="shared" ref="F47" si="8">IF(E47="-","Rate Only",IF(E47="","",ROUND($D47*E47,2)))</f>
        <v/>
      </c>
    </row>
    <row r="48" spans="1:6" x14ac:dyDescent="0.25">
      <c r="A48" s="232"/>
      <c r="B48" s="232"/>
      <c r="C48" s="235"/>
      <c r="D48" s="236"/>
      <c r="E48" s="52"/>
      <c r="F48" s="97"/>
    </row>
    <row r="49" spans="1:6" x14ac:dyDescent="0.25">
      <c r="A49" s="232"/>
      <c r="B49" s="232" t="s">
        <v>1197</v>
      </c>
      <c r="C49" s="235" t="s">
        <v>925</v>
      </c>
      <c r="D49" s="236">
        <v>100</v>
      </c>
      <c r="E49" s="52"/>
      <c r="F49" s="47" t="str">
        <f t="shared" ref="F49" si="9">IF(E49="-","Rate Only",IF(E49="","",ROUND($D49*E49,2)))</f>
        <v/>
      </c>
    </row>
    <row r="50" spans="1:6" x14ac:dyDescent="0.25">
      <c r="A50" s="232"/>
      <c r="B50" s="232"/>
      <c r="C50" s="235"/>
      <c r="D50" s="236"/>
      <c r="E50" s="6"/>
      <c r="F50" s="6"/>
    </row>
    <row r="51" spans="1:6" ht="25.5" x14ac:dyDescent="0.25">
      <c r="A51" s="232"/>
      <c r="B51" s="232" t="s">
        <v>929</v>
      </c>
      <c r="C51" s="235" t="s">
        <v>925</v>
      </c>
      <c r="D51" s="236">
        <v>30</v>
      </c>
      <c r="E51" s="52"/>
      <c r="F51" s="47" t="str">
        <f t="shared" ref="F51:F53" si="10">IF(E51="-","Rate Only",IF(E51="","",ROUND($D51*E51,2)))</f>
        <v/>
      </c>
    </row>
    <row r="52" spans="1:6" x14ac:dyDescent="0.25">
      <c r="A52" s="232"/>
      <c r="B52" s="232"/>
      <c r="C52" s="235"/>
      <c r="D52" s="236"/>
      <c r="E52" s="6"/>
      <c r="F52" s="6"/>
    </row>
    <row r="53" spans="1:6" ht="25.5" x14ac:dyDescent="0.25">
      <c r="A53" s="232"/>
      <c r="B53" s="232" t="s">
        <v>930</v>
      </c>
      <c r="C53" s="235" t="s">
        <v>925</v>
      </c>
      <c r="D53" s="236">
        <v>10</v>
      </c>
      <c r="E53" s="52"/>
      <c r="F53" s="47" t="str">
        <f t="shared" si="10"/>
        <v/>
      </c>
    </row>
    <row r="54" spans="1:6" x14ac:dyDescent="0.25">
      <c r="A54" s="232"/>
      <c r="B54" s="232"/>
      <c r="C54" s="235"/>
      <c r="D54" s="236"/>
      <c r="E54" s="6"/>
      <c r="F54" s="6"/>
    </row>
    <row r="55" spans="1:6" x14ac:dyDescent="0.25">
      <c r="A55" s="232">
        <v>61.14</v>
      </c>
      <c r="B55" s="232" t="s">
        <v>817</v>
      </c>
      <c r="C55" s="235"/>
      <c r="D55" s="236"/>
      <c r="E55" s="6"/>
      <c r="F55" s="47" t="str">
        <f t="shared" ref="F55" si="11">IF(E55="-","Rate Only",IF(E55="","",ROUND($D55*E55,2)))</f>
        <v/>
      </c>
    </row>
    <row r="56" spans="1:6" x14ac:dyDescent="0.25">
      <c r="A56" s="232"/>
      <c r="B56" s="232"/>
      <c r="C56" s="235"/>
      <c r="D56" s="236"/>
      <c r="E56" s="6"/>
      <c r="F56" s="6"/>
    </row>
    <row r="57" spans="1:6" ht="25.5" x14ac:dyDescent="0.25">
      <c r="A57" s="232"/>
      <c r="B57" s="232" t="s">
        <v>1090</v>
      </c>
      <c r="C57" s="235" t="s">
        <v>1245</v>
      </c>
      <c r="D57" s="236">
        <v>150</v>
      </c>
      <c r="E57" s="52"/>
      <c r="F57" s="47" t="str">
        <f t="shared" ref="F57" si="12">IF(E57="-","Rate Only",IF(E57="","",ROUND($D57*E57,2)))</f>
        <v/>
      </c>
    </row>
    <row r="58" spans="1:6" x14ac:dyDescent="0.25">
      <c r="A58" s="232"/>
      <c r="B58" s="232"/>
      <c r="C58" s="235"/>
      <c r="D58" s="236"/>
      <c r="E58" s="52"/>
      <c r="F58" s="97"/>
    </row>
    <row r="59" spans="1:6" x14ac:dyDescent="0.25">
      <c r="A59" s="232" t="s">
        <v>820</v>
      </c>
      <c r="B59" s="232" t="s">
        <v>932</v>
      </c>
      <c r="C59" s="232"/>
      <c r="D59" s="403"/>
      <c r="E59" s="52"/>
      <c r="F59" s="97"/>
    </row>
    <row r="60" spans="1:6" x14ac:dyDescent="0.25">
      <c r="A60" s="232"/>
      <c r="B60" s="232" t="s">
        <v>933</v>
      </c>
      <c r="C60" s="239" t="s">
        <v>50</v>
      </c>
      <c r="D60" s="236">
        <v>1</v>
      </c>
      <c r="E60" s="52"/>
      <c r="F60" s="47" t="str">
        <f t="shared" ref="F60" si="13">IF(E60="-","Rate Only",IF(E60="","",ROUND($D60*E60,2)))</f>
        <v/>
      </c>
    </row>
    <row r="61" spans="1:6" x14ac:dyDescent="0.25">
      <c r="A61" s="232"/>
      <c r="B61" s="232"/>
      <c r="C61" s="235"/>
      <c r="D61" s="236"/>
      <c r="E61" s="6"/>
      <c r="F61" s="6"/>
    </row>
    <row r="62" spans="1:6" ht="25.5" x14ac:dyDescent="0.25">
      <c r="A62" s="338" t="s">
        <v>1287</v>
      </c>
      <c r="B62" s="338" t="s">
        <v>826</v>
      </c>
      <c r="C62" s="235"/>
      <c r="D62" s="236"/>
      <c r="E62" s="6"/>
      <c r="F62" s="6"/>
    </row>
    <row r="63" spans="1:6" x14ac:dyDescent="0.25">
      <c r="A63" s="232"/>
      <c r="B63" s="232"/>
      <c r="C63" s="235"/>
      <c r="D63" s="236"/>
      <c r="E63" s="6"/>
      <c r="F63" s="6"/>
    </row>
    <row r="64" spans="1:6" x14ac:dyDescent="0.25">
      <c r="A64" s="232">
        <v>62.02</v>
      </c>
      <c r="B64" s="232" t="s">
        <v>827</v>
      </c>
      <c r="C64" s="235"/>
      <c r="D64" s="236"/>
      <c r="E64" s="52"/>
      <c r="F64" s="47" t="str">
        <f t="shared" ref="F64" si="14">IF(E64="-","Rate Only",IF(E64="","",ROUND($D64*E64,2)))</f>
        <v/>
      </c>
    </row>
    <row r="65" spans="1:6" x14ac:dyDescent="0.25">
      <c r="A65" s="232"/>
      <c r="B65" s="232"/>
      <c r="C65" s="235"/>
      <c r="D65" s="236"/>
      <c r="E65" s="6"/>
      <c r="F65" s="6"/>
    </row>
    <row r="66" spans="1:6" x14ac:dyDescent="0.25">
      <c r="A66" s="234"/>
      <c r="B66" s="232" t="s">
        <v>828</v>
      </c>
      <c r="C66" s="235"/>
      <c r="D66" s="236"/>
      <c r="E66" s="52"/>
      <c r="F66" s="47" t="str">
        <f t="shared" ref="F66:F68" si="15">IF(E66="-","Rate Only",IF(E66="","",ROUND($D66*E66,2)))</f>
        <v/>
      </c>
    </row>
    <row r="67" spans="1:6" x14ac:dyDescent="0.25">
      <c r="A67" s="232"/>
      <c r="B67" s="232" t="s">
        <v>934</v>
      </c>
      <c r="C67" s="235" t="s">
        <v>695</v>
      </c>
      <c r="D67" s="236">
        <v>250</v>
      </c>
      <c r="E67" s="52"/>
      <c r="F67" s="47" t="str">
        <f t="shared" si="15"/>
        <v/>
      </c>
    </row>
    <row r="68" spans="1:6" ht="25.5" x14ac:dyDescent="0.25">
      <c r="A68" s="232"/>
      <c r="B68" s="232" t="s">
        <v>1204</v>
      </c>
      <c r="C68" s="235" t="s">
        <v>695</v>
      </c>
      <c r="D68" s="236">
        <v>10</v>
      </c>
      <c r="E68" s="52"/>
      <c r="F68" s="47" t="str">
        <f t="shared" si="15"/>
        <v/>
      </c>
    </row>
    <row r="69" spans="1:6" x14ac:dyDescent="0.25">
      <c r="A69" s="232"/>
      <c r="B69" s="232"/>
      <c r="C69" s="235"/>
      <c r="D69" s="236"/>
      <c r="E69" s="6"/>
      <c r="F69" s="6"/>
    </row>
    <row r="70" spans="1:6" x14ac:dyDescent="0.25">
      <c r="A70" s="232"/>
      <c r="B70" s="232" t="s">
        <v>833</v>
      </c>
      <c r="C70" s="235"/>
      <c r="D70" s="236"/>
      <c r="E70" s="6"/>
      <c r="F70" s="6"/>
    </row>
    <row r="71" spans="1:6" x14ac:dyDescent="0.25">
      <c r="A71" s="232"/>
      <c r="B71" s="232" t="s">
        <v>934</v>
      </c>
      <c r="C71" s="235" t="s">
        <v>695</v>
      </c>
      <c r="D71" s="236">
        <v>230</v>
      </c>
      <c r="E71" s="52"/>
      <c r="F71" s="47" t="str">
        <f t="shared" ref="F71:F72" si="16">IF(E71="-","Rate Only",IF(E71="","",ROUND($D71*E71,2)))</f>
        <v/>
      </c>
    </row>
    <row r="72" spans="1:6" ht="25.5" x14ac:dyDescent="0.25">
      <c r="A72" s="232"/>
      <c r="B72" s="232" t="s">
        <v>1204</v>
      </c>
      <c r="C72" s="235" t="s">
        <v>695</v>
      </c>
      <c r="D72" s="236">
        <v>5</v>
      </c>
      <c r="E72" s="52"/>
      <c r="F72" s="47" t="str">
        <f t="shared" si="16"/>
        <v/>
      </c>
    </row>
    <row r="73" spans="1:6" x14ac:dyDescent="0.25">
      <c r="A73" s="232"/>
      <c r="B73" s="232"/>
      <c r="C73" s="235"/>
      <c r="D73" s="236"/>
      <c r="E73" s="6"/>
      <c r="F73" s="6"/>
    </row>
    <row r="74" spans="1:6" x14ac:dyDescent="0.25">
      <c r="A74" s="232">
        <v>62.03</v>
      </c>
      <c r="B74" s="232" t="s">
        <v>836</v>
      </c>
      <c r="C74" s="235"/>
      <c r="D74" s="236"/>
      <c r="E74" s="6"/>
      <c r="F74" s="6"/>
    </row>
    <row r="75" spans="1:6" x14ac:dyDescent="0.25">
      <c r="A75" s="232"/>
      <c r="B75" s="232"/>
      <c r="C75" s="235"/>
      <c r="D75" s="236"/>
      <c r="E75" s="6"/>
      <c r="F75" s="6"/>
    </row>
    <row r="76" spans="1:6" x14ac:dyDescent="0.25">
      <c r="A76" s="232"/>
      <c r="B76" s="232" t="s">
        <v>833</v>
      </c>
      <c r="C76" s="235"/>
      <c r="D76" s="236"/>
      <c r="E76" s="6"/>
      <c r="F76" s="6"/>
    </row>
    <row r="77" spans="1:6" x14ac:dyDescent="0.25">
      <c r="A77" s="232"/>
      <c r="B77" s="232" t="s">
        <v>938</v>
      </c>
      <c r="C77" s="235" t="s">
        <v>695</v>
      </c>
      <c r="D77" s="236">
        <v>110</v>
      </c>
      <c r="E77" s="52"/>
      <c r="F77" s="47" t="str">
        <f t="shared" ref="F77" si="17">IF(E77="-","Rate Only",IF(E77="","",ROUND($D77*E77,2)))</f>
        <v/>
      </c>
    </row>
    <row r="78" spans="1:6" x14ac:dyDescent="0.25">
      <c r="A78" s="232"/>
      <c r="B78" s="232"/>
      <c r="C78" s="235"/>
      <c r="D78" s="236"/>
      <c r="E78" s="52"/>
      <c r="F78" s="97"/>
    </row>
    <row r="79" spans="1:6" x14ac:dyDescent="0.25">
      <c r="A79" s="232"/>
      <c r="B79" s="232"/>
      <c r="C79" s="235"/>
      <c r="D79" s="236"/>
      <c r="E79" s="52"/>
      <c r="F79" s="97"/>
    </row>
    <row r="80" spans="1:6" x14ac:dyDescent="0.25">
      <c r="A80" s="232"/>
      <c r="B80" s="232"/>
      <c r="C80" s="235"/>
      <c r="D80" s="236"/>
      <c r="E80" s="6"/>
      <c r="F80" s="6"/>
    </row>
    <row r="81" spans="1:6" x14ac:dyDescent="0.25">
      <c r="A81" s="74"/>
      <c r="B81" s="33"/>
      <c r="C81" s="76"/>
      <c r="D81" s="76"/>
      <c r="E81" s="59"/>
      <c r="F81" s="59"/>
    </row>
    <row r="82" spans="1:6" x14ac:dyDescent="0.25">
      <c r="A82" s="77"/>
      <c r="B82" s="460" t="s">
        <v>33</v>
      </c>
      <c r="C82" s="461"/>
      <c r="D82" s="461"/>
      <c r="E82" s="462"/>
      <c r="F82" s="48" t="str">
        <f>IF(SUM(F44:F80)&gt;0,SUM(F44:F80)," ")</f>
        <v xml:space="preserve"> </v>
      </c>
    </row>
    <row r="83" spans="1:6" x14ac:dyDescent="0.25">
      <c r="A83" s="79"/>
      <c r="B83" s="35"/>
      <c r="C83" s="81"/>
      <c r="D83" s="81"/>
      <c r="E83" s="60"/>
      <c r="F83" s="60"/>
    </row>
    <row r="84" spans="1:6" x14ac:dyDescent="0.25">
      <c r="C84" s="85"/>
    </row>
    <row r="85" spans="1:6" x14ac:dyDescent="0.25">
      <c r="A85" s="16"/>
      <c r="B85" s="27"/>
      <c r="C85" s="1"/>
      <c r="D85" s="36"/>
      <c r="E85" s="3"/>
      <c r="F85" s="3"/>
    </row>
    <row r="86" spans="1:6" x14ac:dyDescent="0.25">
      <c r="A86" s="19" t="s">
        <v>0</v>
      </c>
      <c r="B86" s="28" t="s">
        <v>1</v>
      </c>
      <c r="C86" s="11" t="s">
        <v>2</v>
      </c>
      <c r="D86" s="13" t="s">
        <v>3</v>
      </c>
      <c r="E86" s="10" t="s">
        <v>4</v>
      </c>
      <c r="F86" s="10" t="s">
        <v>5</v>
      </c>
    </row>
    <row r="87" spans="1:6" x14ac:dyDescent="0.25">
      <c r="A87" s="18"/>
      <c r="B87" s="29"/>
      <c r="C87" s="7"/>
      <c r="D87" s="37"/>
      <c r="E87" s="9"/>
      <c r="F87" s="9"/>
    </row>
    <row r="88" spans="1:6" x14ac:dyDescent="0.25">
      <c r="A88" s="74"/>
      <c r="B88" s="64"/>
      <c r="C88" s="75"/>
      <c r="D88" s="76"/>
      <c r="E88" s="67"/>
      <c r="F88" s="67"/>
    </row>
    <row r="89" spans="1:6" x14ac:dyDescent="0.25">
      <c r="A89" s="77"/>
      <c r="B89" s="460" t="s">
        <v>34</v>
      </c>
      <c r="C89" s="461"/>
      <c r="D89" s="461"/>
      <c r="E89" s="462"/>
      <c r="F89" s="52" t="str">
        <f>F82</f>
        <v xml:space="preserve"> </v>
      </c>
    </row>
    <row r="90" spans="1:6" x14ac:dyDescent="0.25">
      <c r="A90" s="79"/>
      <c r="B90" s="70"/>
      <c r="C90" s="80"/>
      <c r="D90" s="81"/>
      <c r="E90" s="73"/>
      <c r="F90" s="73"/>
    </row>
    <row r="91" spans="1:6" x14ac:dyDescent="0.25">
      <c r="A91" s="232" t="s">
        <v>838</v>
      </c>
      <c r="B91" s="232" t="s">
        <v>839</v>
      </c>
      <c r="C91" s="235"/>
      <c r="D91" s="236"/>
      <c r="E91" s="6"/>
      <c r="F91" s="6"/>
    </row>
    <row r="92" spans="1:6" x14ac:dyDescent="0.25">
      <c r="A92" s="232"/>
      <c r="B92" s="232"/>
      <c r="C92" s="235"/>
      <c r="D92" s="236"/>
      <c r="E92" s="6"/>
      <c r="F92" s="15"/>
    </row>
    <row r="93" spans="1:6" x14ac:dyDescent="0.25">
      <c r="A93" s="232"/>
      <c r="B93" s="232" t="s">
        <v>833</v>
      </c>
      <c r="C93" s="235"/>
      <c r="D93" s="236"/>
      <c r="E93" s="52"/>
      <c r="F93" s="47" t="str">
        <f t="shared" ref="F93" si="18">IF(E93="-","Rate Only",IF(E93="","",ROUND($D93*E93,2)))</f>
        <v/>
      </c>
    </row>
    <row r="94" spans="1:6" x14ac:dyDescent="0.25">
      <c r="A94" s="234"/>
      <c r="B94" s="232"/>
      <c r="C94" s="235"/>
      <c r="D94" s="236"/>
      <c r="E94" s="15"/>
      <c r="F94" s="15"/>
    </row>
    <row r="95" spans="1:6" x14ac:dyDescent="0.25">
      <c r="A95" s="237"/>
      <c r="B95" s="238" t="s">
        <v>938</v>
      </c>
      <c r="C95" s="235" t="s">
        <v>695</v>
      </c>
      <c r="D95" s="236">
        <v>20</v>
      </c>
      <c r="E95" s="102"/>
      <c r="F95" s="47" t="str">
        <f t="shared" ref="F95:F97" si="19">IF(E95="-","Rate Only",IF(E95="","",ROUND($D95*E95,2)))</f>
        <v/>
      </c>
    </row>
    <row r="96" spans="1:6" x14ac:dyDescent="0.25">
      <c r="A96" s="237"/>
      <c r="B96" s="231"/>
      <c r="C96" s="235"/>
      <c r="D96" s="236"/>
      <c r="E96" s="15"/>
      <c r="F96" s="47" t="str">
        <f t="shared" si="19"/>
        <v/>
      </c>
    </row>
    <row r="97" spans="1:6" ht="26.25" x14ac:dyDescent="0.25">
      <c r="A97" s="19">
        <v>62.06</v>
      </c>
      <c r="B97" s="28" t="s">
        <v>939</v>
      </c>
      <c r="C97" s="49" t="s">
        <v>695</v>
      </c>
      <c r="D97" s="236">
        <v>10</v>
      </c>
      <c r="E97" s="102"/>
      <c r="F97" s="47" t="str">
        <f t="shared" si="19"/>
        <v/>
      </c>
    </row>
    <row r="98" spans="1:6" x14ac:dyDescent="0.25">
      <c r="A98" s="19"/>
      <c r="B98" s="28"/>
      <c r="C98" s="4"/>
      <c r="D98" s="11"/>
      <c r="E98" s="390"/>
      <c r="F98" s="47"/>
    </row>
    <row r="99" spans="1:6" x14ac:dyDescent="0.25">
      <c r="A99" s="422" t="s">
        <v>1288</v>
      </c>
      <c r="B99" s="423" t="s">
        <v>844</v>
      </c>
      <c r="C99" s="150"/>
      <c r="D99" s="248"/>
      <c r="E99" s="4"/>
      <c r="F99" s="15"/>
    </row>
    <row r="100" spans="1:6" x14ac:dyDescent="0.25">
      <c r="A100" s="243"/>
      <c r="B100" s="211"/>
      <c r="C100" s="150"/>
      <c r="D100" s="248"/>
      <c r="E100" s="4"/>
      <c r="F100" s="15"/>
    </row>
    <row r="101" spans="1:6" x14ac:dyDescent="0.25">
      <c r="A101" s="243">
        <v>63.01</v>
      </c>
      <c r="B101" s="211" t="s">
        <v>845</v>
      </c>
      <c r="C101" s="150"/>
      <c r="D101" s="248"/>
      <c r="E101" s="15"/>
      <c r="F101" s="15"/>
    </row>
    <row r="102" spans="1:6" x14ac:dyDescent="0.25">
      <c r="A102" s="243"/>
      <c r="B102" s="211"/>
      <c r="C102" s="150"/>
      <c r="D102" s="248"/>
      <c r="E102" s="102"/>
      <c r="F102" s="47" t="str">
        <f t="shared" ref="F102:F109" si="20">IF(E102="-","Rate Only",IF(E102="","",ROUND($D102*E102,2)))</f>
        <v/>
      </c>
    </row>
    <row r="103" spans="1:6" x14ac:dyDescent="0.25">
      <c r="A103" s="243"/>
      <c r="B103" s="211" t="s">
        <v>940</v>
      </c>
      <c r="C103" s="150"/>
      <c r="D103" s="248"/>
      <c r="E103" s="102"/>
      <c r="F103" s="47" t="str">
        <f t="shared" si="20"/>
        <v/>
      </c>
    </row>
    <row r="104" spans="1:6" x14ac:dyDescent="0.25">
      <c r="A104" s="244"/>
      <c r="B104" s="244" t="s">
        <v>847</v>
      </c>
      <c r="C104" s="245" t="s">
        <v>173</v>
      </c>
      <c r="D104" s="249">
        <v>3</v>
      </c>
      <c r="E104" s="102"/>
      <c r="F104" s="47" t="str">
        <f t="shared" si="20"/>
        <v/>
      </c>
    </row>
    <row r="105" spans="1:6" x14ac:dyDescent="0.25">
      <c r="A105" s="244"/>
      <c r="B105" s="211" t="s">
        <v>941</v>
      </c>
      <c r="C105" s="150" t="s">
        <v>173</v>
      </c>
      <c r="D105" s="248">
        <v>25</v>
      </c>
      <c r="E105" s="102"/>
      <c r="F105" s="47" t="str">
        <f t="shared" si="20"/>
        <v/>
      </c>
    </row>
    <row r="106" spans="1:6" x14ac:dyDescent="0.25">
      <c r="A106" s="244"/>
      <c r="B106" s="211"/>
      <c r="C106" s="150"/>
      <c r="D106" s="248"/>
      <c r="E106" s="102"/>
      <c r="F106" s="47" t="str">
        <f t="shared" si="20"/>
        <v/>
      </c>
    </row>
    <row r="107" spans="1:6" ht="25.5" x14ac:dyDescent="0.25">
      <c r="A107" s="244"/>
      <c r="B107" s="244" t="s">
        <v>1205</v>
      </c>
      <c r="C107" s="150"/>
      <c r="D107" s="248"/>
      <c r="E107" s="102"/>
      <c r="F107" s="47" t="str">
        <f t="shared" si="20"/>
        <v/>
      </c>
    </row>
    <row r="108" spans="1:6" x14ac:dyDescent="0.25">
      <c r="A108" s="244"/>
      <c r="B108" s="244" t="s">
        <v>847</v>
      </c>
      <c r="C108" s="246" t="s">
        <v>173</v>
      </c>
      <c r="D108" s="249">
        <v>0.1</v>
      </c>
      <c r="E108" s="102"/>
      <c r="F108" s="47" t="str">
        <f t="shared" si="20"/>
        <v/>
      </c>
    </row>
    <row r="109" spans="1:6" x14ac:dyDescent="0.25">
      <c r="A109" s="240"/>
      <c r="B109" s="232" t="s">
        <v>941</v>
      </c>
      <c r="C109" s="239" t="s">
        <v>173</v>
      </c>
      <c r="D109" s="236">
        <v>1</v>
      </c>
      <c r="E109" s="102"/>
      <c r="F109" s="47" t="str">
        <f t="shared" si="20"/>
        <v/>
      </c>
    </row>
    <row r="110" spans="1:6" x14ac:dyDescent="0.25">
      <c r="A110" s="240"/>
      <c r="B110" s="232"/>
      <c r="C110" s="239"/>
      <c r="D110" s="236"/>
      <c r="E110" s="15"/>
      <c r="F110" s="6"/>
    </row>
    <row r="111" spans="1:6" x14ac:dyDescent="0.25">
      <c r="A111" s="234"/>
      <c r="B111" s="232" t="s">
        <v>1091</v>
      </c>
      <c r="C111" s="239"/>
      <c r="D111" s="236"/>
      <c r="E111" s="52"/>
      <c r="F111" s="47" t="str">
        <f t="shared" ref="F111:F113" si="21">IF(E111="-","Rate Only",IF(E111="","",ROUND($D111*E111,2)))</f>
        <v/>
      </c>
    </row>
    <row r="112" spans="1:6" x14ac:dyDescent="0.25">
      <c r="A112" s="234"/>
      <c r="B112" s="232" t="s">
        <v>847</v>
      </c>
      <c r="C112" s="239" t="s">
        <v>173</v>
      </c>
      <c r="D112" s="236">
        <v>0.5</v>
      </c>
      <c r="E112" s="52"/>
      <c r="F112" s="47" t="str">
        <f t="shared" si="21"/>
        <v/>
      </c>
    </row>
    <row r="113" spans="1:6" x14ac:dyDescent="0.25">
      <c r="A113" s="234"/>
      <c r="B113" s="232" t="s">
        <v>941</v>
      </c>
      <c r="C113" s="239" t="s">
        <v>173</v>
      </c>
      <c r="D113" s="236">
        <v>6</v>
      </c>
      <c r="E113" s="52"/>
      <c r="F113" s="47" t="str">
        <f t="shared" si="21"/>
        <v/>
      </c>
    </row>
    <row r="114" spans="1:6" x14ac:dyDescent="0.25">
      <c r="A114" s="234"/>
      <c r="B114" s="232"/>
      <c r="C114" s="239"/>
      <c r="D114" s="236"/>
      <c r="E114" s="52"/>
      <c r="F114" s="97"/>
    </row>
    <row r="115" spans="1:6" x14ac:dyDescent="0.25">
      <c r="A115" s="232" t="s">
        <v>946</v>
      </c>
      <c r="B115" s="232" t="s">
        <v>947</v>
      </c>
      <c r="C115" s="232"/>
      <c r="D115" s="232"/>
      <c r="E115" s="52"/>
      <c r="F115" s="97"/>
    </row>
    <row r="116" spans="1:6" x14ac:dyDescent="0.25">
      <c r="A116" s="232"/>
      <c r="B116" s="232"/>
      <c r="C116" s="232"/>
      <c r="D116" s="232"/>
      <c r="E116" s="52"/>
      <c r="F116" s="97"/>
    </row>
    <row r="117" spans="1:6" ht="38.25" x14ac:dyDescent="0.25">
      <c r="A117" s="232"/>
      <c r="B117" s="232" t="s">
        <v>977</v>
      </c>
      <c r="C117" s="239" t="s">
        <v>361</v>
      </c>
      <c r="D117" s="236">
        <v>20</v>
      </c>
      <c r="E117" s="52"/>
      <c r="F117" s="47" t="str">
        <f t="shared" ref="F117" si="22">IF(E117="-","Rate Only",IF(E117="","",ROUND($D117*E117,2)))</f>
        <v/>
      </c>
    </row>
    <row r="118" spans="1:6" x14ac:dyDescent="0.25">
      <c r="A118" s="234"/>
      <c r="B118" s="232"/>
      <c r="C118" s="239"/>
      <c r="D118" s="236"/>
      <c r="E118" s="52"/>
      <c r="F118" s="6"/>
    </row>
    <row r="119" spans="1:6" x14ac:dyDescent="0.25">
      <c r="A119" s="340" t="s">
        <v>1289</v>
      </c>
      <c r="B119" s="338" t="s">
        <v>858</v>
      </c>
      <c r="C119" s="239"/>
      <c r="D119" s="236"/>
      <c r="E119" s="6"/>
      <c r="F119" s="6"/>
    </row>
    <row r="120" spans="1:6" x14ac:dyDescent="0.25">
      <c r="A120" s="234"/>
      <c r="B120" s="232"/>
      <c r="C120" s="239"/>
      <c r="D120" s="236"/>
      <c r="E120" s="52"/>
      <c r="F120" s="47" t="str">
        <f t="shared" ref="F120:F122" si="23">IF(E120="-","Rate Only",IF(E120="","",ROUND($D120*E120,2)))</f>
        <v/>
      </c>
    </row>
    <row r="121" spans="1:6" x14ac:dyDescent="0.25">
      <c r="A121" s="234" t="s">
        <v>859</v>
      </c>
      <c r="B121" s="232" t="s">
        <v>860</v>
      </c>
      <c r="C121" s="239"/>
      <c r="D121" s="236"/>
      <c r="E121" s="52"/>
      <c r="F121" s="47" t="str">
        <f t="shared" si="23"/>
        <v/>
      </c>
    </row>
    <row r="122" spans="1:6" x14ac:dyDescent="0.25">
      <c r="A122" s="234"/>
      <c r="B122" s="232"/>
      <c r="C122" s="239"/>
      <c r="D122" s="236"/>
      <c r="E122" s="52"/>
      <c r="F122" s="47" t="str">
        <f t="shared" si="23"/>
        <v/>
      </c>
    </row>
    <row r="123" spans="1:6" x14ac:dyDescent="0.25">
      <c r="A123" s="232"/>
      <c r="B123" s="232" t="s">
        <v>861</v>
      </c>
      <c r="C123" s="235"/>
      <c r="D123" s="236"/>
      <c r="E123" s="6"/>
      <c r="F123" s="6"/>
    </row>
    <row r="124" spans="1:6" x14ac:dyDescent="0.25">
      <c r="A124" s="234"/>
      <c r="B124" s="232"/>
      <c r="C124" s="239"/>
      <c r="D124" s="236"/>
      <c r="E124" s="6"/>
      <c r="F124" s="6"/>
    </row>
    <row r="125" spans="1:6" x14ac:dyDescent="0.25">
      <c r="A125" s="234"/>
      <c r="B125" s="234" t="s">
        <v>949</v>
      </c>
      <c r="C125" s="288" t="s">
        <v>925</v>
      </c>
      <c r="D125" s="229">
        <v>230</v>
      </c>
      <c r="E125" s="52"/>
      <c r="F125" s="47" t="str">
        <f t="shared" ref="F125:F127" si="24">IF(E125="-","Rate Only",IF(E125="","",ROUND($D125*E125,2)))</f>
        <v/>
      </c>
    </row>
    <row r="126" spans="1:6" ht="25.5" x14ac:dyDescent="0.25">
      <c r="A126" s="234"/>
      <c r="B126" s="234" t="s">
        <v>1186</v>
      </c>
      <c r="C126" s="288" t="s">
        <v>925</v>
      </c>
      <c r="D126" s="229">
        <v>5</v>
      </c>
      <c r="E126" s="52"/>
      <c r="F126" s="47" t="str">
        <f t="shared" si="24"/>
        <v/>
      </c>
    </row>
    <row r="127" spans="1:6" x14ac:dyDescent="0.25">
      <c r="A127" s="234"/>
      <c r="B127" s="230" t="s">
        <v>1092</v>
      </c>
      <c r="C127" s="288" t="s">
        <v>925</v>
      </c>
      <c r="D127" s="229">
        <v>40</v>
      </c>
      <c r="E127" s="52"/>
      <c r="F127" s="47" t="str">
        <f t="shared" si="24"/>
        <v/>
      </c>
    </row>
    <row r="128" spans="1:6" x14ac:dyDescent="0.25">
      <c r="A128" s="74"/>
      <c r="B128" s="33"/>
      <c r="C128" s="76"/>
      <c r="D128" s="76"/>
      <c r="E128" s="59"/>
      <c r="F128" s="59"/>
    </row>
    <row r="129" spans="1:6" x14ac:dyDescent="0.25">
      <c r="A129" s="77"/>
      <c r="B129" s="460" t="s">
        <v>33</v>
      </c>
      <c r="C129" s="461"/>
      <c r="D129" s="461"/>
      <c r="E129" s="462"/>
      <c r="F129" s="48" t="str">
        <f>IF(SUM(F88:F127)&gt;0,SUM(F88:F127)," ")</f>
        <v xml:space="preserve"> </v>
      </c>
    </row>
    <row r="130" spans="1:6" x14ac:dyDescent="0.25">
      <c r="A130" s="79"/>
      <c r="B130" s="35"/>
      <c r="C130" s="81"/>
      <c r="D130" s="81"/>
      <c r="E130" s="60"/>
      <c r="F130" s="60"/>
    </row>
    <row r="131" spans="1:6" x14ac:dyDescent="0.25">
      <c r="C131" s="85"/>
    </row>
    <row r="132" spans="1:6" x14ac:dyDescent="0.25">
      <c r="A132" s="16"/>
      <c r="B132" s="27"/>
      <c r="C132" s="1"/>
      <c r="D132" s="36"/>
      <c r="E132" s="3"/>
      <c r="F132" s="3"/>
    </row>
    <row r="133" spans="1:6" x14ac:dyDescent="0.25">
      <c r="A133" s="19" t="s">
        <v>0</v>
      </c>
      <c r="B133" s="28" t="s">
        <v>1</v>
      </c>
      <c r="C133" s="11" t="s">
        <v>2</v>
      </c>
      <c r="D133" s="13" t="s">
        <v>3</v>
      </c>
      <c r="E133" s="10" t="s">
        <v>4</v>
      </c>
      <c r="F133" s="10" t="s">
        <v>5</v>
      </c>
    </row>
    <row r="134" spans="1:6" x14ac:dyDescent="0.25">
      <c r="A134" s="18"/>
      <c r="B134" s="29"/>
      <c r="C134" s="7"/>
      <c r="D134" s="37"/>
      <c r="E134" s="9"/>
      <c r="F134" s="9"/>
    </row>
    <row r="135" spans="1:6" x14ac:dyDescent="0.25">
      <c r="A135" s="74"/>
      <c r="B135" s="64"/>
      <c r="C135" s="75"/>
      <c r="D135" s="76"/>
      <c r="E135" s="67"/>
      <c r="F135" s="67"/>
    </row>
    <row r="136" spans="1:6" x14ac:dyDescent="0.25">
      <c r="A136" s="77"/>
      <c r="B136" s="460" t="s">
        <v>34</v>
      </c>
      <c r="C136" s="461"/>
      <c r="D136" s="461"/>
      <c r="E136" s="462"/>
      <c r="F136" s="52" t="str">
        <f>F129</f>
        <v xml:space="preserve"> </v>
      </c>
    </row>
    <row r="137" spans="1:6" x14ac:dyDescent="0.25">
      <c r="A137" s="79"/>
      <c r="B137" s="70"/>
      <c r="C137" s="80"/>
      <c r="D137" s="81"/>
      <c r="E137" s="73"/>
      <c r="F137" s="73"/>
    </row>
    <row r="138" spans="1:6" ht="25.5" x14ac:dyDescent="0.25">
      <c r="A138" s="234" t="s">
        <v>952</v>
      </c>
      <c r="B138" s="232" t="s">
        <v>953</v>
      </c>
      <c r="C138" s="239"/>
      <c r="D138" s="249"/>
      <c r="E138" s="15"/>
      <c r="F138" s="6"/>
    </row>
    <row r="139" spans="1:6" x14ac:dyDescent="0.25">
      <c r="A139" s="234"/>
      <c r="B139" s="232"/>
      <c r="C139" s="245"/>
      <c r="D139" s="249"/>
      <c r="E139" s="4"/>
      <c r="F139" s="15"/>
    </row>
    <row r="140" spans="1:6" ht="25.5" x14ac:dyDescent="0.25">
      <c r="A140" s="234"/>
      <c r="B140" s="232" t="s">
        <v>1312</v>
      </c>
      <c r="C140" s="245" t="s">
        <v>15</v>
      </c>
      <c r="D140" s="249">
        <v>2</v>
      </c>
      <c r="E140" s="390"/>
      <c r="F140" s="47" t="str">
        <f t="shared" ref="F140" si="25">IF(E140="-","Rate Only",IF(E140="","",ROUND($D140*E140,2)))</f>
        <v/>
      </c>
    </row>
    <row r="141" spans="1:6" x14ac:dyDescent="0.25">
      <c r="A141" s="234"/>
      <c r="B141" s="232"/>
      <c r="C141" s="245"/>
      <c r="D141" s="249"/>
      <c r="E141" s="390"/>
      <c r="F141" s="47"/>
    </row>
    <row r="142" spans="1:6" ht="25.5" x14ac:dyDescent="0.25">
      <c r="A142" s="232">
        <v>64.03</v>
      </c>
      <c r="B142" s="232" t="s">
        <v>954</v>
      </c>
      <c r="C142" s="245"/>
      <c r="D142" s="249"/>
      <c r="E142" s="4"/>
      <c r="F142" s="15"/>
    </row>
    <row r="143" spans="1:6" x14ac:dyDescent="0.25">
      <c r="A143" s="232"/>
      <c r="B143" s="232"/>
      <c r="C143" s="245"/>
      <c r="D143" s="249"/>
      <c r="E143" s="4"/>
      <c r="F143" s="15"/>
    </row>
    <row r="144" spans="1:6" x14ac:dyDescent="0.25">
      <c r="A144" s="232"/>
      <c r="B144" s="232" t="s">
        <v>955</v>
      </c>
      <c r="C144" s="245" t="s">
        <v>15</v>
      </c>
      <c r="D144" s="249">
        <v>2</v>
      </c>
      <c r="E144" s="390"/>
      <c r="F144" s="47" t="str">
        <f t="shared" ref="F144:F145" si="26">IF(E144="-","Rate Only",IF(E144="","",ROUND($D144*E144,2)))</f>
        <v/>
      </c>
    </row>
    <row r="145" spans="1:6" x14ac:dyDescent="0.25">
      <c r="A145" s="232"/>
      <c r="B145" s="232"/>
      <c r="C145" s="245"/>
      <c r="D145" s="249"/>
      <c r="E145" s="390"/>
      <c r="F145" s="47" t="str">
        <f t="shared" si="26"/>
        <v/>
      </c>
    </row>
    <row r="146" spans="1:6" x14ac:dyDescent="0.25">
      <c r="A146" s="243" t="s">
        <v>956</v>
      </c>
      <c r="B146" s="211" t="s">
        <v>869</v>
      </c>
      <c r="C146" s="150"/>
      <c r="D146" s="248"/>
      <c r="E146" s="4"/>
      <c r="F146" s="15"/>
    </row>
    <row r="147" spans="1:6" x14ac:dyDescent="0.25">
      <c r="A147" s="232"/>
      <c r="B147" s="232"/>
      <c r="C147" s="245"/>
      <c r="D147" s="249"/>
      <c r="E147" s="4"/>
      <c r="F147" s="15"/>
    </row>
    <row r="148" spans="1:6" x14ac:dyDescent="0.25">
      <c r="A148" s="232"/>
      <c r="B148" s="232" t="s">
        <v>957</v>
      </c>
      <c r="C148" s="245"/>
      <c r="D148" s="249"/>
      <c r="E148" s="390"/>
      <c r="F148" s="15"/>
    </row>
    <row r="149" spans="1:6" x14ac:dyDescent="0.25">
      <c r="A149" s="232"/>
      <c r="B149" s="232" t="s">
        <v>1093</v>
      </c>
      <c r="C149" s="245" t="s">
        <v>763</v>
      </c>
      <c r="D149" s="249">
        <v>5</v>
      </c>
      <c r="E149" s="390"/>
      <c r="F149" s="47" t="str">
        <f t="shared" ref="F149" si="27">IF(E149="-","Rate Only",IF(E149="","",ROUND($D149*E149,2)))</f>
        <v/>
      </c>
    </row>
    <row r="150" spans="1:6" x14ac:dyDescent="0.25">
      <c r="A150" s="232"/>
      <c r="B150" s="232"/>
      <c r="C150" s="245"/>
      <c r="D150" s="249"/>
      <c r="E150" s="4"/>
      <c r="F150" s="15"/>
    </row>
    <row r="151" spans="1:6" x14ac:dyDescent="0.25">
      <c r="A151" s="232" t="s">
        <v>872</v>
      </c>
      <c r="B151" s="232" t="s">
        <v>873</v>
      </c>
      <c r="C151" s="245"/>
      <c r="D151" s="249"/>
      <c r="E151" s="4"/>
      <c r="F151" s="15"/>
    </row>
    <row r="152" spans="1:6" x14ac:dyDescent="0.25">
      <c r="A152" s="232"/>
      <c r="B152" s="232"/>
      <c r="C152" s="245"/>
      <c r="D152" s="249"/>
      <c r="E152" s="390"/>
      <c r="F152" s="47" t="str">
        <f>IF(E152="-","Rate Only",IF(E152="","",ROUND($D152*E152,2)))</f>
        <v/>
      </c>
    </row>
    <row r="153" spans="1:6" x14ac:dyDescent="0.25">
      <c r="A153" s="232"/>
      <c r="B153" s="232" t="s">
        <v>959</v>
      </c>
      <c r="C153" s="245"/>
      <c r="D153" s="249"/>
      <c r="E153" s="390"/>
      <c r="F153" s="47" t="str">
        <f>IF(E153="-","Rate Only",IF(E153="","",ROUND($D153*E153,2)))</f>
        <v/>
      </c>
    </row>
    <row r="154" spans="1:6" x14ac:dyDescent="0.25">
      <c r="A154" s="232"/>
      <c r="B154" s="232"/>
      <c r="C154" s="239"/>
      <c r="D154" s="249"/>
      <c r="E154" s="15"/>
      <c r="F154" s="6"/>
    </row>
    <row r="155" spans="1:6" ht="38.25" x14ac:dyDescent="0.25">
      <c r="A155" s="232"/>
      <c r="B155" s="232" t="s">
        <v>960</v>
      </c>
      <c r="C155" s="239" t="s">
        <v>695</v>
      </c>
      <c r="D155" s="236">
        <v>230</v>
      </c>
      <c r="E155" s="52"/>
      <c r="F155" s="47" t="str">
        <f t="shared" ref="F155:F157" si="28">IF(E155="-","Rate Only",IF(E155="","",ROUND($D155*E155,2)))</f>
        <v/>
      </c>
    </row>
    <row r="156" spans="1:6" x14ac:dyDescent="0.25">
      <c r="A156" s="232"/>
      <c r="B156" s="232"/>
      <c r="C156" s="239"/>
      <c r="D156" s="236"/>
      <c r="E156" s="52"/>
      <c r="F156" s="47" t="str">
        <f t="shared" si="28"/>
        <v/>
      </c>
    </row>
    <row r="157" spans="1:6" ht="25.5" x14ac:dyDescent="0.25">
      <c r="A157" s="232" t="s">
        <v>880</v>
      </c>
      <c r="B157" s="232" t="s">
        <v>881</v>
      </c>
      <c r="C157" s="239" t="s">
        <v>882</v>
      </c>
      <c r="D157" s="236">
        <v>1</v>
      </c>
      <c r="E157" s="52"/>
      <c r="F157" s="47" t="str">
        <f t="shared" si="28"/>
        <v/>
      </c>
    </row>
    <row r="158" spans="1:6" x14ac:dyDescent="0.25">
      <c r="A158" s="232"/>
      <c r="B158" s="232"/>
      <c r="C158" s="239"/>
      <c r="D158" s="236"/>
      <c r="E158" s="6"/>
      <c r="F158" s="6"/>
    </row>
    <row r="159" spans="1:6" ht="51" x14ac:dyDescent="0.25">
      <c r="A159" s="340" t="s">
        <v>1290</v>
      </c>
      <c r="B159" s="338" t="s">
        <v>883</v>
      </c>
      <c r="C159" s="239"/>
      <c r="D159" s="236"/>
      <c r="E159" s="6"/>
      <c r="F159" s="6"/>
    </row>
    <row r="160" spans="1:6" x14ac:dyDescent="0.25">
      <c r="A160" s="232"/>
      <c r="B160" s="232"/>
      <c r="C160" s="239"/>
      <c r="D160" s="236"/>
      <c r="E160" s="52"/>
      <c r="F160" s="47" t="str">
        <f t="shared" ref="F160:F161" si="29">IF(E160="-","Rate Only",IF(E160="","",ROUND($D160*E160,2)))</f>
        <v/>
      </c>
    </row>
    <row r="161" spans="1:6" x14ac:dyDescent="0.25">
      <c r="A161" s="232" t="s">
        <v>964</v>
      </c>
      <c r="B161" s="232" t="s">
        <v>965</v>
      </c>
      <c r="C161" s="239"/>
      <c r="D161" s="236"/>
      <c r="E161" s="52"/>
      <c r="F161" s="47" t="str">
        <f t="shared" si="29"/>
        <v/>
      </c>
    </row>
    <row r="162" spans="1:6" x14ac:dyDescent="0.25">
      <c r="A162" s="232"/>
      <c r="B162" s="232"/>
      <c r="C162" s="239"/>
      <c r="D162" s="236"/>
      <c r="E162" s="6"/>
      <c r="F162" s="6"/>
    </row>
    <row r="163" spans="1:6" x14ac:dyDescent="0.25">
      <c r="A163" s="232"/>
      <c r="B163" s="232" t="s">
        <v>966</v>
      </c>
      <c r="C163" s="250" t="s">
        <v>122</v>
      </c>
      <c r="D163" s="236">
        <v>40</v>
      </c>
      <c r="E163" s="52"/>
      <c r="F163" s="47" t="str">
        <f t="shared" ref="F163" si="30">IF(E163="-","Rate Only",IF(E163="","",ROUND($D163*E163,2)))</f>
        <v/>
      </c>
    </row>
    <row r="164" spans="1:6" x14ac:dyDescent="0.25">
      <c r="A164" s="232"/>
      <c r="B164" s="251"/>
      <c r="C164" s="250"/>
      <c r="D164" s="236"/>
      <c r="E164" s="6"/>
      <c r="F164" s="6"/>
    </row>
    <row r="165" spans="1:6" x14ac:dyDescent="0.25">
      <c r="A165" s="232">
        <v>66.180000000000007</v>
      </c>
      <c r="B165" s="244" t="s">
        <v>967</v>
      </c>
      <c r="C165" s="427"/>
      <c r="D165" s="249"/>
      <c r="E165" s="15"/>
      <c r="F165" s="6"/>
    </row>
    <row r="166" spans="1:6" x14ac:dyDescent="0.25">
      <c r="A166" s="232"/>
      <c r="B166" s="244"/>
      <c r="C166" s="427"/>
      <c r="D166" s="249"/>
      <c r="E166" s="102"/>
      <c r="F166" s="47" t="str">
        <f t="shared" ref="F166:F167" si="31">IF(E166="-","Rate Only",IF(E166="","",ROUND($D166*E166,2)))</f>
        <v/>
      </c>
    </row>
    <row r="167" spans="1:6" x14ac:dyDescent="0.25">
      <c r="A167" s="232"/>
      <c r="B167" s="294" t="s">
        <v>1313</v>
      </c>
      <c r="C167" s="427" t="s">
        <v>15</v>
      </c>
      <c r="D167" s="249">
        <v>1</v>
      </c>
      <c r="E167" s="102"/>
      <c r="F167" s="47" t="str">
        <f t="shared" si="31"/>
        <v/>
      </c>
    </row>
    <row r="168" spans="1:6" x14ac:dyDescent="0.25">
      <c r="A168" s="244"/>
      <c r="B168" s="294"/>
      <c r="C168" s="427"/>
      <c r="D168" s="249"/>
      <c r="E168" s="102"/>
      <c r="F168" s="97"/>
    </row>
    <row r="169" spans="1:6" x14ac:dyDescent="0.25">
      <c r="A169" s="244"/>
      <c r="B169" s="294"/>
      <c r="C169" s="428"/>
      <c r="D169" s="416"/>
      <c r="E169" s="377"/>
      <c r="F169" s="97"/>
    </row>
    <row r="170" spans="1:6" x14ac:dyDescent="0.25">
      <c r="A170" s="74"/>
      <c r="B170" s="33"/>
      <c r="C170" s="76"/>
      <c r="D170" s="76"/>
      <c r="E170" s="59"/>
      <c r="F170" s="59"/>
    </row>
    <row r="171" spans="1:6" x14ac:dyDescent="0.25">
      <c r="A171" s="77"/>
      <c r="B171" s="460" t="s">
        <v>33</v>
      </c>
      <c r="C171" s="461"/>
      <c r="D171" s="461"/>
      <c r="E171" s="462"/>
      <c r="F171" s="48" t="str">
        <f>IF(SUM(F135:F167)&gt;0,SUM(F135:F167)," ")</f>
        <v xml:space="preserve"> </v>
      </c>
    </row>
    <row r="172" spans="1:6" x14ac:dyDescent="0.25">
      <c r="A172" s="79"/>
      <c r="B172" s="35"/>
      <c r="C172" s="81"/>
      <c r="D172" s="81"/>
      <c r="E172" s="60"/>
      <c r="F172" s="60"/>
    </row>
    <row r="173" spans="1:6" x14ac:dyDescent="0.25">
      <c r="C173" s="85"/>
    </row>
    <row r="174" spans="1:6" x14ac:dyDescent="0.25">
      <c r="A174" s="16"/>
      <c r="B174" s="27"/>
      <c r="C174" s="1"/>
      <c r="D174" s="36"/>
      <c r="E174" s="3"/>
      <c r="F174" s="3"/>
    </row>
    <row r="175" spans="1:6" x14ac:dyDescent="0.25">
      <c r="A175" s="19" t="s">
        <v>0</v>
      </c>
      <c r="B175" s="28" t="s">
        <v>1</v>
      </c>
      <c r="C175" s="11" t="s">
        <v>2</v>
      </c>
      <c r="D175" s="13" t="s">
        <v>3</v>
      </c>
      <c r="E175" s="10" t="s">
        <v>4</v>
      </c>
      <c r="F175" s="10" t="s">
        <v>5</v>
      </c>
    </row>
    <row r="176" spans="1:6" x14ac:dyDescent="0.25">
      <c r="A176" s="18"/>
      <c r="B176" s="29"/>
      <c r="C176" s="7"/>
      <c r="D176" s="37"/>
      <c r="E176" s="9"/>
      <c r="F176" s="9"/>
    </row>
    <row r="177" spans="1:6" x14ac:dyDescent="0.25">
      <c r="A177" s="74"/>
      <c r="B177" s="64"/>
      <c r="C177" s="75"/>
      <c r="D177" s="76"/>
      <c r="E177" s="67"/>
      <c r="F177" s="67"/>
    </row>
    <row r="178" spans="1:6" x14ac:dyDescent="0.25">
      <c r="A178" s="77"/>
      <c r="B178" s="460" t="s">
        <v>34</v>
      </c>
      <c r="C178" s="461"/>
      <c r="D178" s="461"/>
      <c r="E178" s="462"/>
      <c r="F178" s="52" t="str">
        <f>F171</f>
        <v xml:space="preserve"> </v>
      </c>
    </row>
    <row r="179" spans="1:6" x14ac:dyDescent="0.25">
      <c r="A179" s="79"/>
      <c r="B179" s="70"/>
      <c r="C179" s="80"/>
      <c r="D179" s="81"/>
      <c r="E179" s="73"/>
      <c r="F179" s="73"/>
    </row>
    <row r="180" spans="1:6" x14ac:dyDescent="0.25">
      <c r="A180" s="232">
        <v>66.19</v>
      </c>
      <c r="B180" s="232" t="s">
        <v>893</v>
      </c>
      <c r="C180" s="239"/>
      <c r="D180" s="232"/>
      <c r="E180" s="12"/>
      <c r="F180" s="6"/>
    </row>
    <row r="181" spans="1:6" x14ac:dyDescent="0.25">
      <c r="A181" s="232"/>
      <c r="B181" s="232"/>
      <c r="C181" s="239"/>
      <c r="D181" s="232"/>
      <c r="E181" s="15"/>
      <c r="F181" s="6"/>
    </row>
    <row r="182" spans="1:6" x14ac:dyDescent="0.25">
      <c r="A182" s="234"/>
      <c r="B182" s="234" t="s">
        <v>968</v>
      </c>
      <c r="C182" s="252"/>
      <c r="D182" s="232"/>
      <c r="E182" s="15"/>
      <c r="F182" s="6"/>
    </row>
    <row r="183" spans="1:6" x14ac:dyDescent="0.25">
      <c r="A183" s="234"/>
      <c r="B183" s="234" t="s">
        <v>969</v>
      </c>
      <c r="C183" s="252" t="s">
        <v>122</v>
      </c>
      <c r="D183" s="236">
        <v>50</v>
      </c>
      <c r="E183" s="52"/>
      <c r="F183" s="47" t="str">
        <f t="shared" ref="F183" si="32">IF(E183="-","Rate Only",IF(E183="","",ROUND($D183*E183,2)))</f>
        <v/>
      </c>
    </row>
    <row r="184" spans="1:6" x14ac:dyDescent="0.25">
      <c r="A184" s="234"/>
      <c r="B184" s="234"/>
      <c r="C184" s="252"/>
      <c r="D184" s="236"/>
      <c r="E184" s="52"/>
      <c r="F184" s="6"/>
    </row>
    <row r="185" spans="1:6" x14ac:dyDescent="0.25">
      <c r="A185" s="234">
        <v>66.209999999999994</v>
      </c>
      <c r="B185" s="234" t="s">
        <v>900</v>
      </c>
      <c r="C185" s="252"/>
      <c r="D185" s="236"/>
      <c r="E185" s="6"/>
      <c r="F185" s="6"/>
    </row>
    <row r="186" spans="1:6" x14ac:dyDescent="0.25">
      <c r="A186" s="234"/>
      <c r="B186" s="234"/>
      <c r="C186" s="235"/>
      <c r="D186" s="236"/>
      <c r="E186" s="52"/>
      <c r="F186" s="47" t="str">
        <f t="shared" ref="F186:F188" si="33">IF(E186="-","Rate Only",IF(E186="","",ROUND($D186*E186,2)))</f>
        <v/>
      </c>
    </row>
    <row r="187" spans="1:6" ht="51" x14ac:dyDescent="0.25">
      <c r="A187" s="234"/>
      <c r="B187" s="234" t="s">
        <v>970</v>
      </c>
      <c r="C187" s="252" t="s">
        <v>762</v>
      </c>
      <c r="D187" s="236">
        <v>200</v>
      </c>
      <c r="E187" s="52"/>
      <c r="F187" s="47" t="str">
        <f t="shared" si="33"/>
        <v/>
      </c>
    </row>
    <row r="188" spans="1:6" x14ac:dyDescent="0.25">
      <c r="A188" s="234"/>
      <c r="B188" s="234"/>
      <c r="C188" s="235"/>
      <c r="D188" s="236"/>
      <c r="E188" s="52"/>
      <c r="F188" s="47" t="str">
        <f t="shared" si="33"/>
        <v/>
      </c>
    </row>
    <row r="189" spans="1:6" x14ac:dyDescent="0.25">
      <c r="A189" s="234" t="s">
        <v>905</v>
      </c>
      <c r="B189" s="234" t="s">
        <v>906</v>
      </c>
      <c r="C189" s="252"/>
      <c r="D189" s="236"/>
      <c r="E189" s="15"/>
      <c r="F189" s="6"/>
    </row>
    <row r="190" spans="1:6" x14ac:dyDescent="0.25">
      <c r="A190" s="234"/>
      <c r="B190" s="234"/>
      <c r="C190" s="235"/>
      <c r="D190" s="236"/>
      <c r="E190" s="52"/>
      <c r="F190" s="47" t="str">
        <f t="shared" ref="F190:F191" si="34">IF(E190="-","Rate Only",IF(E190="","",ROUND($D190*E190,2)))</f>
        <v/>
      </c>
    </row>
    <row r="191" spans="1:6" ht="25.5" x14ac:dyDescent="0.25">
      <c r="A191" s="234"/>
      <c r="B191" s="234" t="s">
        <v>971</v>
      </c>
      <c r="C191" s="252" t="s">
        <v>122</v>
      </c>
      <c r="D191" s="236">
        <v>160</v>
      </c>
      <c r="E191" s="52"/>
      <c r="F191" s="47" t="str">
        <f t="shared" si="34"/>
        <v/>
      </c>
    </row>
    <row r="192" spans="1:6" x14ac:dyDescent="0.25">
      <c r="A192" s="234"/>
      <c r="B192" s="240"/>
      <c r="C192" s="252"/>
      <c r="D192" s="236"/>
      <c r="E192" s="52"/>
      <c r="F192" s="6"/>
    </row>
    <row r="193" spans="1:6" ht="38.25" x14ac:dyDescent="0.25">
      <c r="A193" s="234" t="s">
        <v>908</v>
      </c>
      <c r="B193" s="234" t="s">
        <v>973</v>
      </c>
      <c r="C193" s="252" t="s">
        <v>122</v>
      </c>
      <c r="D193" s="236">
        <v>40</v>
      </c>
      <c r="E193" s="52"/>
      <c r="F193" s="47" t="str">
        <f t="shared" ref="F193:F196" si="35">IF(E193="-","Rate Only",IF(E193="","",ROUND($D193*E193,2)))</f>
        <v/>
      </c>
    </row>
    <row r="194" spans="1:6" x14ac:dyDescent="0.25">
      <c r="A194" s="234"/>
      <c r="B194" s="234"/>
      <c r="C194" s="235"/>
      <c r="D194" s="236"/>
      <c r="E194" s="6"/>
      <c r="F194" s="47" t="str">
        <f t="shared" si="35"/>
        <v/>
      </c>
    </row>
    <row r="195" spans="1:6" ht="25.5" x14ac:dyDescent="0.25">
      <c r="A195" s="234" t="s">
        <v>974</v>
      </c>
      <c r="B195" s="234" t="s">
        <v>975</v>
      </c>
      <c r="C195" s="252" t="s">
        <v>122</v>
      </c>
      <c r="D195" s="236">
        <v>40</v>
      </c>
      <c r="E195" s="52"/>
      <c r="F195" s="47" t="str">
        <f t="shared" si="35"/>
        <v/>
      </c>
    </row>
    <row r="196" spans="1:6" x14ac:dyDescent="0.25">
      <c r="A196" s="234"/>
      <c r="B196" s="234"/>
      <c r="C196" s="235"/>
      <c r="D196" s="236"/>
      <c r="E196" s="52"/>
      <c r="F196" s="47" t="str">
        <f t="shared" si="35"/>
        <v/>
      </c>
    </row>
    <row r="197" spans="1:6" x14ac:dyDescent="0.25">
      <c r="A197" s="338" t="s">
        <v>1253</v>
      </c>
      <c r="B197" s="338" t="s">
        <v>1076</v>
      </c>
      <c r="C197" s="239"/>
      <c r="D197" s="236"/>
      <c r="E197" s="6"/>
      <c r="F197" s="6"/>
    </row>
    <row r="198" spans="1:6" x14ac:dyDescent="0.25">
      <c r="A198" s="234"/>
      <c r="B198" s="234"/>
      <c r="C198" s="239"/>
      <c r="D198" s="236"/>
      <c r="E198" s="6"/>
      <c r="F198" s="6"/>
    </row>
    <row r="199" spans="1:6" ht="25.5" x14ac:dyDescent="0.25">
      <c r="A199" s="234" t="s">
        <v>1077</v>
      </c>
      <c r="B199" s="232" t="s">
        <v>1078</v>
      </c>
      <c r="C199" s="239"/>
      <c r="D199" s="236"/>
      <c r="E199" s="6"/>
      <c r="F199" s="6"/>
    </row>
    <row r="200" spans="1:6" x14ac:dyDescent="0.25">
      <c r="A200" s="234"/>
      <c r="B200" s="232"/>
      <c r="C200" s="239"/>
      <c r="D200" s="236"/>
      <c r="E200" s="6"/>
      <c r="F200" s="6"/>
    </row>
    <row r="201" spans="1:6" ht="25.5" x14ac:dyDescent="0.25">
      <c r="A201" s="234"/>
      <c r="B201" s="232" t="s">
        <v>1079</v>
      </c>
      <c r="C201" s="239" t="s">
        <v>972</v>
      </c>
      <c r="D201" s="236">
        <v>110</v>
      </c>
      <c r="E201" s="52"/>
      <c r="F201" s="47" t="str">
        <f t="shared" ref="F201:F210" si="36">IF(E201="-","Rate Only",IF(E201="","",ROUND($D201*E201,2)))</f>
        <v/>
      </c>
    </row>
    <row r="202" spans="1:6" x14ac:dyDescent="0.25">
      <c r="A202" s="234"/>
      <c r="B202" s="232"/>
      <c r="C202" s="235"/>
      <c r="D202" s="236"/>
      <c r="E202" s="52"/>
      <c r="F202" s="47" t="str">
        <f t="shared" si="36"/>
        <v/>
      </c>
    </row>
    <row r="203" spans="1:6" x14ac:dyDescent="0.25">
      <c r="A203" s="232" t="s">
        <v>1293</v>
      </c>
      <c r="B203" s="232" t="s">
        <v>1080</v>
      </c>
      <c r="C203" s="239" t="s">
        <v>972</v>
      </c>
      <c r="D203" s="236">
        <v>110</v>
      </c>
      <c r="E203" s="52"/>
      <c r="F203" s="47" t="str">
        <f t="shared" si="36"/>
        <v/>
      </c>
    </row>
    <row r="204" spans="1:6" x14ac:dyDescent="0.25">
      <c r="A204" s="234"/>
      <c r="B204" s="234"/>
      <c r="C204" s="239"/>
      <c r="D204" s="236"/>
      <c r="E204" s="6"/>
      <c r="F204" s="47" t="str">
        <f t="shared" si="36"/>
        <v/>
      </c>
    </row>
    <row r="205" spans="1:6" ht="25.5" x14ac:dyDescent="0.25">
      <c r="A205" s="234" t="s">
        <v>1294</v>
      </c>
      <c r="B205" s="232" t="s">
        <v>1094</v>
      </c>
      <c r="C205" s="239"/>
      <c r="D205" s="236"/>
      <c r="E205" s="6"/>
      <c r="F205" s="47" t="str">
        <f t="shared" si="36"/>
        <v/>
      </c>
    </row>
    <row r="206" spans="1:6" x14ac:dyDescent="0.25">
      <c r="A206" s="234"/>
      <c r="B206" s="232"/>
      <c r="C206" s="239"/>
      <c r="D206" s="236"/>
      <c r="E206" s="6"/>
      <c r="F206" s="47" t="str">
        <f t="shared" si="36"/>
        <v/>
      </c>
    </row>
    <row r="207" spans="1:6" x14ac:dyDescent="0.25">
      <c r="A207" s="234"/>
      <c r="B207" s="232" t="s">
        <v>382</v>
      </c>
      <c r="C207" s="235" t="s">
        <v>961</v>
      </c>
      <c r="D207" s="236">
        <v>40</v>
      </c>
      <c r="E207" s="52"/>
      <c r="F207" s="47" t="str">
        <f t="shared" si="36"/>
        <v/>
      </c>
    </row>
    <row r="208" spans="1:6" x14ac:dyDescent="0.25">
      <c r="A208" s="234"/>
      <c r="B208" s="232"/>
      <c r="C208" s="235"/>
      <c r="D208" s="236"/>
      <c r="E208" s="52"/>
      <c r="F208" s="47" t="str">
        <f t="shared" si="36"/>
        <v/>
      </c>
    </row>
    <row r="209" spans="1:6" ht="25.5" x14ac:dyDescent="0.25">
      <c r="A209" s="234"/>
      <c r="B209" s="232" t="s">
        <v>1295</v>
      </c>
      <c r="C209" s="235" t="s">
        <v>961</v>
      </c>
      <c r="D209" s="236">
        <v>4</v>
      </c>
      <c r="E209" s="52"/>
      <c r="F209" s="47" t="str">
        <f t="shared" si="36"/>
        <v/>
      </c>
    </row>
    <row r="210" spans="1:6" x14ac:dyDescent="0.25">
      <c r="A210" s="234"/>
      <c r="B210" s="232"/>
      <c r="C210" s="235"/>
      <c r="D210" s="236"/>
      <c r="E210" s="52"/>
      <c r="F210" s="47" t="str">
        <f t="shared" si="36"/>
        <v/>
      </c>
    </row>
    <row r="211" spans="1:6" x14ac:dyDescent="0.25">
      <c r="A211" s="74"/>
      <c r="B211" s="33"/>
      <c r="C211" s="76"/>
      <c r="D211" s="76"/>
      <c r="E211" s="59"/>
      <c r="F211" s="59"/>
    </row>
    <row r="212" spans="1:6" x14ac:dyDescent="0.25">
      <c r="A212" s="77"/>
      <c r="B212" s="460" t="s">
        <v>33</v>
      </c>
      <c r="C212" s="461"/>
      <c r="D212" s="461"/>
      <c r="E212" s="462"/>
      <c r="F212" s="48" t="str">
        <f>IF(SUM(F177:F210)&gt;0,SUM(F177:F210)," ")</f>
        <v xml:space="preserve"> </v>
      </c>
    </row>
    <row r="213" spans="1:6" x14ac:dyDescent="0.25">
      <c r="A213" s="79"/>
      <c r="B213" s="35"/>
      <c r="C213" s="81"/>
      <c r="D213" s="81"/>
      <c r="E213" s="60"/>
      <c r="F213" s="60"/>
    </row>
    <row r="214" spans="1:6" x14ac:dyDescent="0.25">
      <c r="C214" s="85"/>
    </row>
    <row r="215" spans="1:6" x14ac:dyDescent="0.25">
      <c r="A215" s="16"/>
      <c r="B215" s="27"/>
      <c r="C215" s="1"/>
      <c r="D215" s="36"/>
      <c r="E215" s="3"/>
      <c r="F215" s="3"/>
    </row>
    <row r="216" spans="1:6" x14ac:dyDescent="0.25">
      <c r="A216" s="19" t="s">
        <v>0</v>
      </c>
      <c r="B216" s="28" t="s">
        <v>1</v>
      </c>
      <c r="C216" s="11" t="s">
        <v>2</v>
      </c>
      <c r="D216" s="13" t="s">
        <v>3</v>
      </c>
      <c r="E216" s="10" t="s">
        <v>4</v>
      </c>
      <c r="F216" s="10" t="s">
        <v>5</v>
      </c>
    </row>
    <row r="217" spans="1:6" x14ac:dyDescent="0.25">
      <c r="A217" s="18"/>
      <c r="B217" s="29"/>
      <c r="C217" s="7"/>
      <c r="D217" s="37"/>
      <c r="E217" s="9"/>
      <c r="F217" s="9"/>
    </row>
    <row r="218" spans="1:6" x14ac:dyDescent="0.25">
      <c r="A218" s="74"/>
      <c r="B218" s="64"/>
      <c r="C218" s="75"/>
      <c r="D218" s="76"/>
      <c r="E218" s="67"/>
      <c r="F218" s="67"/>
    </row>
    <row r="219" spans="1:6" x14ac:dyDescent="0.25">
      <c r="A219" s="77"/>
      <c r="B219" s="460" t="s">
        <v>34</v>
      </c>
      <c r="C219" s="461"/>
      <c r="D219" s="461"/>
      <c r="E219" s="462"/>
      <c r="F219" s="52" t="str">
        <f>F212</f>
        <v xml:space="preserve"> </v>
      </c>
    </row>
    <row r="220" spans="1:6" x14ac:dyDescent="0.25">
      <c r="A220" s="79"/>
      <c r="B220" s="70"/>
      <c r="C220" s="80"/>
      <c r="D220" s="81"/>
      <c r="E220" s="73"/>
      <c r="F220" s="73"/>
    </row>
    <row r="221" spans="1:6" ht="25.5" x14ac:dyDescent="0.25">
      <c r="A221" s="234" t="s">
        <v>1296</v>
      </c>
      <c r="B221" s="232" t="s">
        <v>1095</v>
      </c>
      <c r="C221" s="235" t="s">
        <v>961</v>
      </c>
      <c r="D221" s="236">
        <v>10</v>
      </c>
      <c r="E221" s="52"/>
      <c r="F221" s="47" t="str">
        <f t="shared" ref="F221:F223" si="37">IF(E221="-","Rate Only",IF(E221="","",ROUND($D221*E221,2)))</f>
        <v/>
      </c>
    </row>
    <row r="222" spans="1:6" x14ac:dyDescent="0.25">
      <c r="A222" s="234"/>
      <c r="B222" s="232"/>
      <c r="C222" s="239"/>
      <c r="D222" s="236"/>
      <c r="E222" s="15"/>
      <c r="F222" s="6"/>
    </row>
    <row r="223" spans="1:6" ht="25.5" x14ac:dyDescent="0.25">
      <c r="A223" s="234" t="s">
        <v>1297</v>
      </c>
      <c r="B223" s="232" t="s">
        <v>1096</v>
      </c>
      <c r="C223" s="235" t="s">
        <v>961</v>
      </c>
      <c r="D223" s="236">
        <v>10</v>
      </c>
      <c r="E223" s="52"/>
      <c r="F223" s="47" t="str">
        <f t="shared" si="37"/>
        <v/>
      </c>
    </row>
    <row r="224" spans="1:6" x14ac:dyDescent="0.25">
      <c r="A224" s="234"/>
      <c r="B224" s="232"/>
      <c r="C224" s="239"/>
      <c r="D224" s="236"/>
      <c r="E224" s="15"/>
      <c r="F224" s="6"/>
    </row>
    <row r="225" spans="1:6" ht="25.5" x14ac:dyDescent="0.25">
      <c r="A225" s="234" t="s">
        <v>1298</v>
      </c>
      <c r="B225" s="234" t="s">
        <v>1097</v>
      </c>
      <c r="C225" s="235" t="s">
        <v>961</v>
      </c>
      <c r="D225" s="236">
        <v>50</v>
      </c>
      <c r="E225" s="52"/>
      <c r="F225" s="47" t="str">
        <f t="shared" ref="F225" si="38">IF(E225="-","Rate Only",IF(E225="","",ROUND($D225*E225,2)))</f>
        <v/>
      </c>
    </row>
    <row r="226" spans="1:6" x14ac:dyDescent="0.25">
      <c r="A226" s="234"/>
      <c r="B226" s="234"/>
      <c r="C226" s="235"/>
      <c r="D226" s="236"/>
      <c r="E226" s="15"/>
      <c r="F226" s="6"/>
    </row>
    <row r="227" spans="1:6" ht="76.5" x14ac:dyDescent="0.25">
      <c r="A227" s="253" t="s">
        <v>1299</v>
      </c>
      <c r="B227" s="253" t="s">
        <v>1301</v>
      </c>
      <c r="C227" s="235" t="s">
        <v>961</v>
      </c>
      <c r="D227" s="236">
        <v>220</v>
      </c>
      <c r="E227" s="52"/>
      <c r="F227" s="47" t="str">
        <f t="shared" ref="F227" si="39">IF(E227="-","Rate Only",IF(E227="","",ROUND($D227*E227,2)))</f>
        <v/>
      </c>
    </row>
    <row r="228" spans="1:6" x14ac:dyDescent="0.25">
      <c r="A228" s="253"/>
      <c r="B228" s="253"/>
      <c r="C228" s="254"/>
      <c r="D228" s="236"/>
      <c r="E228" s="15"/>
      <c r="F228" s="6"/>
    </row>
    <row r="229" spans="1:6" ht="25.5" x14ac:dyDescent="0.25">
      <c r="A229" s="413" t="s">
        <v>544</v>
      </c>
      <c r="B229" s="349" t="s">
        <v>911</v>
      </c>
      <c r="C229" s="254"/>
      <c r="D229" s="236"/>
      <c r="E229" s="15"/>
      <c r="F229" s="6"/>
    </row>
    <row r="230" spans="1:6" x14ac:dyDescent="0.25">
      <c r="A230" s="253"/>
      <c r="B230" s="253"/>
      <c r="C230" s="254"/>
      <c r="D230" s="236"/>
      <c r="E230" s="6"/>
      <c r="F230" s="6"/>
    </row>
    <row r="231" spans="1:6" ht="25.5" x14ac:dyDescent="0.25">
      <c r="A231" s="253" t="s">
        <v>912</v>
      </c>
      <c r="B231" s="253" t="s">
        <v>976</v>
      </c>
      <c r="C231" s="254"/>
      <c r="D231" s="236"/>
      <c r="E231" s="52"/>
      <c r="F231" s="47" t="str">
        <f t="shared" ref="F231" si="40">IF(E231="-","Rate Only",IF(E231="","",ROUND($D231*E231,2)))</f>
        <v/>
      </c>
    </row>
    <row r="232" spans="1:6" x14ac:dyDescent="0.25">
      <c r="A232" s="253"/>
      <c r="B232" s="253"/>
      <c r="C232" s="254"/>
      <c r="D232" s="236"/>
      <c r="E232" s="6"/>
      <c r="F232" s="6"/>
    </row>
    <row r="233" spans="1:6" ht="25.5" x14ac:dyDescent="0.25">
      <c r="A233" s="253"/>
      <c r="B233" s="253" t="s">
        <v>1314</v>
      </c>
      <c r="C233" s="254"/>
      <c r="D233" s="236"/>
      <c r="E233" s="6"/>
      <c r="F233" s="6"/>
    </row>
    <row r="234" spans="1:6" x14ac:dyDescent="0.25">
      <c r="A234" s="253"/>
      <c r="B234" s="253"/>
      <c r="C234" s="254"/>
      <c r="D234" s="236"/>
      <c r="E234" s="6"/>
      <c r="F234" s="6"/>
    </row>
    <row r="235" spans="1:6" ht="13.5" customHeight="1" x14ac:dyDescent="0.25">
      <c r="A235" s="253"/>
      <c r="B235" s="253" t="s">
        <v>915</v>
      </c>
      <c r="C235" s="254" t="s">
        <v>17</v>
      </c>
      <c r="D235" s="236">
        <v>1</v>
      </c>
      <c r="E235" s="52">
        <v>12000</v>
      </c>
      <c r="F235" s="47">
        <f t="shared" ref="F235:F237" si="41">IF(E235="-","Rate Only",IF(E235="","",ROUND($D235*E235,2)))</f>
        <v>12000</v>
      </c>
    </row>
    <row r="236" spans="1:6" ht="13.5" customHeight="1" x14ac:dyDescent="0.25">
      <c r="A236" s="253"/>
      <c r="B236" s="253"/>
      <c r="C236" s="254"/>
      <c r="D236" s="236"/>
      <c r="E236" s="52"/>
      <c r="F236" s="47" t="str">
        <f t="shared" si="41"/>
        <v/>
      </c>
    </row>
    <row r="237" spans="1:6" ht="13.5" customHeight="1" x14ac:dyDescent="0.25">
      <c r="A237" s="253"/>
      <c r="B237" s="253" t="s">
        <v>917</v>
      </c>
      <c r="C237" s="254" t="s">
        <v>17</v>
      </c>
      <c r="D237" s="236">
        <v>1</v>
      </c>
      <c r="E237" s="52">
        <v>12000</v>
      </c>
      <c r="F237" s="47">
        <f t="shared" si="41"/>
        <v>12000</v>
      </c>
    </row>
    <row r="238" spans="1:6" ht="13.5" customHeight="1" x14ac:dyDescent="0.25">
      <c r="A238" s="234"/>
      <c r="B238" s="234"/>
      <c r="C238" s="239"/>
      <c r="D238" s="236"/>
      <c r="E238" s="6"/>
      <c r="F238" s="6"/>
    </row>
    <row r="239" spans="1:6" ht="13.5" customHeight="1" x14ac:dyDescent="0.25">
      <c r="A239" s="253"/>
      <c r="B239" s="253" t="s">
        <v>918</v>
      </c>
      <c r="C239" s="254" t="s">
        <v>17</v>
      </c>
      <c r="D239" s="236">
        <v>1</v>
      </c>
      <c r="E239" s="52">
        <v>12000</v>
      </c>
      <c r="F239" s="47">
        <f t="shared" ref="F239" si="42">IF(E239="-","Rate Only",IF(E239="","",ROUND($D239*E239,2)))</f>
        <v>12000</v>
      </c>
    </row>
    <row r="240" spans="1:6" ht="13.5" customHeight="1" x14ac:dyDescent="0.25">
      <c r="A240" s="253"/>
      <c r="B240" s="253"/>
      <c r="C240" s="254"/>
      <c r="D240" s="236"/>
      <c r="E240" s="6"/>
      <c r="F240" s="6"/>
    </row>
    <row r="241" spans="1:6" ht="13.5" customHeight="1" x14ac:dyDescent="0.25">
      <c r="A241" s="253"/>
      <c r="B241" s="253" t="s">
        <v>919</v>
      </c>
      <c r="C241" s="254" t="s">
        <v>17</v>
      </c>
      <c r="D241" s="236">
        <v>1</v>
      </c>
      <c r="E241" s="52">
        <v>12000</v>
      </c>
      <c r="F241" s="47">
        <f t="shared" ref="F241" si="43">IF(E241="-","Rate Only",IF(E241="","",ROUND($D241*E241,2)))</f>
        <v>12000</v>
      </c>
    </row>
    <row r="242" spans="1:6" ht="13.5" customHeight="1" x14ac:dyDescent="0.25">
      <c r="A242" s="253"/>
      <c r="B242" s="253"/>
      <c r="C242" s="254"/>
      <c r="D242" s="236"/>
      <c r="E242" s="6"/>
      <c r="F242" s="6"/>
    </row>
    <row r="243" spans="1:6" ht="13.5" customHeight="1" x14ac:dyDescent="0.25">
      <c r="A243" s="253"/>
      <c r="B243" s="253" t="s">
        <v>920</v>
      </c>
      <c r="C243" s="254" t="s">
        <v>17</v>
      </c>
      <c r="D243" s="236">
        <v>1</v>
      </c>
      <c r="E243" s="52">
        <v>12000</v>
      </c>
      <c r="F243" s="47">
        <f t="shared" ref="F243" si="44">IF(E243="-","Rate Only",IF(E243="","",ROUND($D243*E243,2)))</f>
        <v>12000</v>
      </c>
    </row>
    <row r="244" spans="1:6" x14ac:dyDescent="0.25">
      <c r="A244" s="253"/>
      <c r="B244" s="253"/>
      <c r="C244" s="254"/>
      <c r="D244" s="236"/>
      <c r="E244" s="6"/>
      <c r="F244" s="6"/>
    </row>
    <row r="245" spans="1:6" ht="25.5" x14ac:dyDescent="0.25">
      <c r="A245" s="253" t="s">
        <v>723</v>
      </c>
      <c r="B245" s="253" t="s">
        <v>724</v>
      </c>
      <c r="C245" s="254" t="s">
        <v>84</v>
      </c>
      <c r="D245" s="236">
        <v>1</v>
      </c>
      <c r="E245" s="52">
        <v>50000</v>
      </c>
      <c r="F245" s="47">
        <f t="shared" ref="F245" si="45">IF(E245="-","Rate Only",IF(E245="","",ROUND($D245*E245,2)))</f>
        <v>50000</v>
      </c>
    </row>
    <row r="246" spans="1:6" x14ac:dyDescent="0.25">
      <c r="A246" s="234"/>
      <c r="B246" s="232"/>
      <c r="C246" s="239"/>
      <c r="D246" s="236"/>
      <c r="E246" s="6"/>
      <c r="F246" s="6"/>
    </row>
    <row r="247" spans="1:6" x14ac:dyDescent="0.25">
      <c r="A247" s="253"/>
      <c r="B247" s="253"/>
      <c r="C247" s="254"/>
      <c r="D247" s="236"/>
      <c r="E247" s="6"/>
      <c r="F247" s="6"/>
    </row>
    <row r="248" spans="1:6" x14ac:dyDescent="0.25">
      <c r="A248" s="253"/>
      <c r="B248" s="253"/>
      <c r="C248" s="254"/>
      <c r="D248" s="236"/>
      <c r="E248" s="6"/>
      <c r="F248" s="6"/>
    </row>
    <row r="249" spans="1:6" x14ac:dyDescent="0.25">
      <c r="A249" s="253"/>
      <c r="B249" s="253"/>
      <c r="C249" s="254"/>
      <c r="D249" s="236"/>
      <c r="E249" s="6"/>
      <c r="F249" s="6"/>
    </row>
    <row r="250" spans="1:6" x14ac:dyDescent="0.25">
      <c r="A250" s="253"/>
      <c r="B250" s="253"/>
      <c r="C250" s="254"/>
      <c r="D250" s="236"/>
      <c r="E250" s="52"/>
      <c r="F250" s="47"/>
    </row>
    <row r="251" spans="1:6" x14ac:dyDescent="0.25">
      <c r="A251" s="253"/>
      <c r="B251" s="253"/>
      <c r="C251" s="254"/>
      <c r="D251" s="236"/>
      <c r="E251" s="52"/>
      <c r="F251" s="47"/>
    </row>
    <row r="252" spans="1:6" x14ac:dyDescent="0.25">
      <c r="A252" s="234"/>
      <c r="B252" s="232"/>
      <c r="C252" s="235"/>
      <c r="D252" s="236"/>
      <c r="E252" s="6"/>
      <c r="F252" s="6"/>
    </row>
    <row r="253" spans="1:6" x14ac:dyDescent="0.25">
      <c r="A253" s="74"/>
      <c r="B253" s="33"/>
      <c r="C253" s="76"/>
      <c r="D253" s="76"/>
      <c r="E253" s="59"/>
      <c r="F253" s="59"/>
    </row>
    <row r="254" spans="1:6" x14ac:dyDescent="0.25">
      <c r="A254" s="77"/>
      <c r="B254" s="454" t="s">
        <v>14</v>
      </c>
      <c r="C254" s="455"/>
      <c r="D254" s="455"/>
      <c r="E254" s="456"/>
      <c r="F254" s="48">
        <f>IF(SUM(F219:F252)&gt;0,SUM(F219:F252)," ")</f>
        <v>110000</v>
      </c>
    </row>
    <row r="255" spans="1:6" x14ac:dyDescent="0.25">
      <c r="A255" s="79"/>
      <c r="B255" s="35"/>
      <c r="C255" s="81"/>
      <c r="D255" s="81"/>
      <c r="E255" s="60"/>
      <c r="F255" s="60"/>
    </row>
    <row r="256" spans="1:6" x14ac:dyDescent="0.25">
      <c r="C256" s="85"/>
    </row>
  </sheetData>
  <mergeCells count="11">
    <mergeCell ref="B171:E171"/>
    <mergeCell ref="B178:E178"/>
    <mergeCell ref="B212:E212"/>
    <mergeCell ref="B219:E219"/>
    <mergeCell ref="B254:E254"/>
    <mergeCell ref="B136:E136"/>
    <mergeCell ref="B38:E38"/>
    <mergeCell ref="B45:E45"/>
    <mergeCell ref="B82:E82"/>
    <mergeCell ref="B89:E89"/>
    <mergeCell ref="B129:E129"/>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C17 C3993 N4-13 KM 37.336
</oddHeader>
    <oddFooter>&amp;R&amp;8&amp;Z&amp;F</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FEEC2-8FDE-4DF9-98BE-C161A654F86B}">
  <dimension ref="A1:F256"/>
  <sheetViews>
    <sheetView view="pageLayout" topLeftCell="A236" zoomScale="145" zoomScaleNormal="100" zoomScalePageLayoutView="145" workbookViewId="0">
      <selection activeCell="E201" sqref="E201:E209"/>
    </sheetView>
  </sheetViews>
  <sheetFormatPr defaultRowHeight="15" x14ac:dyDescent="0.25"/>
  <cols>
    <col min="1" max="1" width="9.140625" style="20"/>
    <col min="2" max="2" width="33.7109375" style="5" customWidth="1"/>
    <col min="3" max="3" width="8.140625" style="5" customWidth="1"/>
    <col min="4" max="4" width="8.85546875" style="26" customWidth="1"/>
    <col min="5" max="5" width="12.7109375" style="5" bestFit="1" customWidth="1"/>
    <col min="6" max="6" width="13.28515625" style="5" customWidth="1"/>
  </cols>
  <sheetData>
    <row r="1" spans="1:6" x14ac:dyDescent="0.25">
      <c r="A1" s="16"/>
      <c r="B1" s="1"/>
      <c r="C1" s="1"/>
      <c r="D1" s="36"/>
      <c r="E1" s="3"/>
      <c r="F1" s="3"/>
    </row>
    <row r="2" spans="1:6" x14ac:dyDescent="0.25">
      <c r="A2" s="19" t="s">
        <v>0</v>
      </c>
      <c r="B2" s="4" t="s">
        <v>1</v>
      </c>
      <c r="C2" s="11" t="s">
        <v>2</v>
      </c>
      <c r="D2" s="13" t="s">
        <v>3</v>
      </c>
      <c r="E2" s="10" t="s">
        <v>4</v>
      </c>
      <c r="F2" s="10" t="s">
        <v>5</v>
      </c>
    </row>
    <row r="3" spans="1:6" x14ac:dyDescent="0.25">
      <c r="A3" s="18"/>
      <c r="B3" s="7"/>
      <c r="C3" s="7"/>
      <c r="D3" s="37"/>
      <c r="E3" s="9"/>
      <c r="F3" s="9"/>
    </row>
    <row r="4" spans="1:6" ht="26.25" x14ac:dyDescent="0.25">
      <c r="A4" s="384" t="s">
        <v>1251</v>
      </c>
      <c r="B4" s="328" t="s">
        <v>1254</v>
      </c>
      <c r="C4" s="4"/>
      <c r="D4" s="13"/>
      <c r="E4" s="6"/>
      <c r="F4" s="6"/>
    </row>
    <row r="5" spans="1:6" x14ac:dyDescent="0.25">
      <c r="A5" s="19"/>
      <c r="B5" s="4"/>
      <c r="C5" s="4"/>
      <c r="D5" s="13"/>
      <c r="E5" s="6"/>
      <c r="F5" s="6"/>
    </row>
    <row r="6" spans="1:6" ht="26.25" x14ac:dyDescent="0.25">
      <c r="A6" s="388" t="s">
        <v>262</v>
      </c>
      <c r="B6" s="424" t="s">
        <v>596</v>
      </c>
      <c r="C6" s="4"/>
      <c r="D6" s="13"/>
      <c r="E6" s="43"/>
      <c r="F6" s="47"/>
    </row>
    <row r="7" spans="1:6" x14ac:dyDescent="0.25">
      <c r="A7" s="22"/>
      <c r="B7" s="19"/>
      <c r="C7" s="4"/>
      <c r="D7" s="13"/>
      <c r="E7" s="6"/>
      <c r="F7" s="6"/>
    </row>
    <row r="8" spans="1:6" x14ac:dyDescent="0.25">
      <c r="A8" s="22">
        <v>51.02</v>
      </c>
      <c r="B8" s="19" t="s">
        <v>921</v>
      </c>
      <c r="C8" s="4"/>
      <c r="D8" s="13"/>
      <c r="E8" s="6"/>
      <c r="F8" s="6"/>
    </row>
    <row r="9" spans="1:6" x14ac:dyDescent="0.25">
      <c r="A9" s="22"/>
      <c r="B9" s="19"/>
      <c r="C9" s="4"/>
      <c r="D9" s="13"/>
      <c r="E9" s="6"/>
      <c r="F9" s="6"/>
    </row>
    <row r="10" spans="1:6" x14ac:dyDescent="0.25">
      <c r="A10" s="22"/>
      <c r="B10" s="19" t="s">
        <v>1083</v>
      </c>
      <c r="C10" s="77" t="s">
        <v>1249</v>
      </c>
      <c r="D10" s="225">
        <v>20</v>
      </c>
      <c r="E10" s="52"/>
      <c r="F10" s="47" t="str">
        <f t="shared" ref="F10:F14" si="0">IF(E10="-","Rate Only",IF(E10="","",ROUND($D10*E10,2)))</f>
        <v/>
      </c>
    </row>
    <row r="11" spans="1:6" x14ac:dyDescent="0.25">
      <c r="A11" s="22"/>
      <c r="B11" s="19"/>
      <c r="C11" s="77"/>
      <c r="D11" s="225"/>
      <c r="E11" s="52"/>
      <c r="F11" s="47"/>
    </row>
    <row r="12" spans="1:6" ht="17.25" x14ac:dyDescent="0.25">
      <c r="A12" s="22"/>
      <c r="B12" s="231" t="s">
        <v>923</v>
      </c>
      <c r="C12" s="228" t="s">
        <v>731</v>
      </c>
      <c r="D12" s="229">
        <v>40</v>
      </c>
      <c r="E12" s="52"/>
      <c r="F12" s="47" t="str">
        <f t="shared" ref="F12" si="1">IF(E12="-","Rate Only",IF(E12="","",ROUND($D12*E12,2)))</f>
        <v/>
      </c>
    </row>
    <row r="13" spans="1:6" x14ac:dyDescent="0.25">
      <c r="A13" s="22"/>
      <c r="B13" s="4"/>
      <c r="C13" s="4"/>
      <c r="D13" s="13"/>
      <c r="E13" s="6"/>
      <c r="F13" s="47" t="str">
        <f t="shared" si="0"/>
        <v/>
      </c>
    </row>
    <row r="14" spans="1:6" x14ac:dyDescent="0.25">
      <c r="A14" s="287">
        <v>51.07</v>
      </c>
      <c r="B14" s="227" t="s">
        <v>924</v>
      </c>
      <c r="C14" s="77" t="s">
        <v>1249</v>
      </c>
      <c r="D14" s="229">
        <v>30</v>
      </c>
      <c r="E14" s="52"/>
      <c r="F14" s="47" t="str">
        <f t="shared" si="0"/>
        <v/>
      </c>
    </row>
    <row r="15" spans="1:6" x14ac:dyDescent="0.25">
      <c r="A15" s="226"/>
      <c r="B15" s="227"/>
      <c r="C15" s="228"/>
      <c r="D15" s="229"/>
      <c r="E15" s="6"/>
      <c r="F15" s="6"/>
    </row>
    <row r="16" spans="1:6" x14ac:dyDescent="0.25">
      <c r="A16" s="333" t="s">
        <v>1286</v>
      </c>
      <c r="B16" s="334" t="s">
        <v>784</v>
      </c>
      <c r="C16" s="228"/>
      <c r="D16" s="229"/>
      <c r="E16" s="6"/>
      <c r="F16" s="6"/>
    </row>
    <row r="17" spans="1:6" x14ac:dyDescent="0.25">
      <c r="A17" s="230"/>
      <c r="B17" s="231"/>
      <c r="C17" s="228"/>
      <c r="D17" s="229"/>
      <c r="E17" s="6"/>
      <c r="F17" s="6"/>
    </row>
    <row r="18" spans="1:6" x14ac:dyDescent="0.25">
      <c r="A18" s="230">
        <v>61.02</v>
      </c>
      <c r="B18" s="232" t="s">
        <v>785</v>
      </c>
      <c r="C18" s="233"/>
      <c r="D18" s="229"/>
      <c r="E18" s="6"/>
      <c r="F18" s="6"/>
    </row>
    <row r="19" spans="1:6" x14ac:dyDescent="0.25">
      <c r="A19" s="234"/>
      <c r="B19" s="232"/>
      <c r="C19" s="235"/>
      <c r="D19" s="236"/>
      <c r="E19" s="52"/>
      <c r="F19" s="47" t="str">
        <f t="shared" ref="F19:F21" si="2">IF(E19="-","Rate Only",IF(E19="","",ROUND($D19*E19,2)))</f>
        <v/>
      </c>
    </row>
    <row r="20" spans="1:6" ht="38.25" x14ac:dyDescent="0.25">
      <c r="A20" s="234"/>
      <c r="B20" s="232" t="s">
        <v>786</v>
      </c>
      <c r="C20" s="235"/>
      <c r="D20" s="236"/>
      <c r="E20" s="52"/>
      <c r="F20" s="47" t="str">
        <f t="shared" si="2"/>
        <v/>
      </c>
    </row>
    <row r="21" spans="1:6" x14ac:dyDescent="0.25">
      <c r="A21" s="234"/>
      <c r="B21" s="232" t="s">
        <v>787</v>
      </c>
      <c r="C21" s="235" t="s">
        <v>925</v>
      </c>
      <c r="D21" s="236">
        <v>600</v>
      </c>
      <c r="E21" s="52"/>
      <c r="F21" s="47" t="str">
        <f t="shared" si="2"/>
        <v/>
      </c>
    </row>
    <row r="22" spans="1:6" x14ac:dyDescent="0.25">
      <c r="A22" s="234"/>
      <c r="B22" s="232"/>
      <c r="C22" s="235"/>
      <c r="D22" s="236"/>
      <c r="E22" s="6"/>
      <c r="F22" s="6"/>
    </row>
    <row r="23" spans="1:6" ht="38.25" x14ac:dyDescent="0.25">
      <c r="A23" s="234"/>
      <c r="B23" s="232" t="s">
        <v>790</v>
      </c>
      <c r="C23" s="235" t="s">
        <v>925</v>
      </c>
      <c r="D23" s="236">
        <v>40</v>
      </c>
      <c r="E23" s="52"/>
      <c r="F23" s="47" t="str">
        <f t="shared" ref="F23" si="3">IF(E23="-","Rate Only",IF(E23="","",ROUND($D23*E23,2)))</f>
        <v/>
      </c>
    </row>
    <row r="24" spans="1:6" x14ac:dyDescent="0.25">
      <c r="A24" s="234"/>
      <c r="B24" s="232"/>
      <c r="C24" s="235"/>
      <c r="D24" s="236"/>
      <c r="E24" s="6"/>
      <c r="F24" s="6"/>
    </row>
    <row r="25" spans="1:6" ht="51" x14ac:dyDescent="0.25">
      <c r="A25" s="234"/>
      <c r="B25" s="232" t="s">
        <v>791</v>
      </c>
      <c r="C25" s="235" t="s">
        <v>925</v>
      </c>
      <c r="D25" s="236">
        <v>70</v>
      </c>
      <c r="E25" s="52"/>
      <c r="F25" s="47" t="str">
        <f t="shared" ref="F25" si="4">IF(E25="-","Rate Only",IF(E25="","",ROUND($D25*E25,2)))</f>
        <v/>
      </c>
    </row>
    <row r="26" spans="1:6" x14ac:dyDescent="0.25">
      <c r="A26" s="234"/>
      <c r="B26" s="232"/>
      <c r="C26" s="235"/>
      <c r="D26" s="236"/>
      <c r="E26" s="6"/>
      <c r="F26" s="6"/>
    </row>
    <row r="27" spans="1:6" ht="25.5" x14ac:dyDescent="0.25">
      <c r="A27" s="234"/>
      <c r="B27" s="232" t="s">
        <v>792</v>
      </c>
      <c r="C27" s="235" t="s">
        <v>925</v>
      </c>
      <c r="D27" s="236">
        <v>60</v>
      </c>
      <c r="E27" s="52"/>
      <c r="F27" s="47" t="str">
        <f t="shared" ref="F27" si="5">IF(E27="-","Rate Only",IF(E27="","",ROUND($D27*E27,2)))</f>
        <v/>
      </c>
    </row>
    <row r="28" spans="1:6" x14ac:dyDescent="0.25">
      <c r="A28" s="19"/>
      <c r="B28" s="4"/>
      <c r="C28" s="4"/>
      <c r="D28" s="13"/>
      <c r="E28" s="6"/>
      <c r="F28" s="6"/>
    </row>
    <row r="29" spans="1:6" x14ac:dyDescent="0.25">
      <c r="A29" s="234">
        <v>61.03</v>
      </c>
      <c r="B29" s="232" t="s">
        <v>793</v>
      </c>
      <c r="C29" s="235"/>
      <c r="D29" s="236"/>
      <c r="E29" s="6"/>
      <c r="F29" s="6"/>
    </row>
    <row r="30" spans="1:6" x14ac:dyDescent="0.25">
      <c r="A30" s="234"/>
      <c r="B30" s="232"/>
      <c r="C30" s="235"/>
      <c r="D30" s="236"/>
      <c r="E30" s="6"/>
      <c r="F30" s="6"/>
    </row>
    <row r="31" spans="1:6" x14ac:dyDescent="0.25">
      <c r="A31" s="234"/>
      <c r="B31" s="232" t="s">
        <v>794</v>
      </c>
      <c r="C31" s="235" t="s">
        <v>50</v>
      </c>
      <c r="D31" s="236">
        <v>1</v>
      </c>
      <c r="E31" s="52"/>
      <c r="F31" s="47" t="str">
        <f t="shared" ref="F31" si="6">IF(E31="-","Rate Only",IF(E31="","",ROUND($D31*E31,2)))</f>
        <v/>
      </c>
    </row>
    <row r="32" spans="1:6" x14ac:dyDescent="0.25">
      <c r="A32" s="234"/>
      <c r="B32" s="232"/>
      <c r="C32" s="235"/>
      <c r="D32" s="236"/>
      <c r="E32" s="6"/>
      <c r="F32" s="6"/>
    </row>
    <row r="33" spans="1:6" x14ac:dyDescent="0.25">
      <c r="A33" s="234">
        <v>61.04</v>
      </c>
      <c r="B33" s="232" t="s">
        <v>795</v>
      </c>
      <c r="C33" s="235"/>
      <c r="D33" s="236"/>
      <c r="E33" s="52"/>
      <c r="F33" s="47" t="str">
        <f t="shared" ref="F33" si="7">IF(E33="-","Rate Only",IF(E33="","",ROUND($D33*E33,2)))</f>
        <v/>
      </c>
    </row>
    <row r="34" spans="1:6" x14ac:dyDescent="0.25">
      <c r="A34" s="234"/>
      <c r="B34" s="232"/>
      <c r="C34" s="235"/>
      <c r="D34" s="236"/>
      <c r="E34" s="6"/>
      <c r="F34" s="6"/>
    </row>
    <row r="35" spans="1:6" x14ac:dyDescent="0.25">
      <c r="A35" s="234"/>
      <c r="B35" s="232" t="s">
        <v>796</v>
      </c>
      <c r="C35" s="235" t="s">
        <v>925</v>
      </c>
      <c r="D35" s="236">
        <v>70</v>
      </c>
      <c r="E35" s="52"/>
      <c r="F35" s="47" t="str">
        <f t="shared" ref="F35" si="8">IF(E35="-","Rate Only",IF(E35="","",ROUND($D35*E35,2)))</f>
        <v/>
      </c>
    </row>
    <row r="36" spans="1:6" x14ac:dyDescent="0.25">
      <c r="A36" s="19"/>
      <c r="B36" s="4"/>
      <c r="C36" s="4"/>
      <c r="D36" s="13"/>
      <c r="E36" s="6"/>
      <c r="F36" s="6"/>
    </row>
    <row r="37" spans="1:6" x14ac:dyDescent="0.25">
      <c r="A37" s="234"/>
      <c r="B37" s="232" t="s">
        <v>926</v>
      </c>
      <c r="C37" s="235" t="s">
        <v>925</v>
      </c>
      <c r="D37" s="236">
        <v>100</v>
      </c>
      <c r="E37" s="52"/>
      <c r="F37" s="47" t="str">
        <f t="shared" ref="F37" si="9">IF(E37="-","Rate Only",IF(E37="","",ROUND($D37*E37,2)))</f>
        <v/>
      </c>
    </row>
    <row r="38" spans="1:6" x14ac:dyDescent="0.25">
      <c r="A38" s="19"/>
      <c r="B38" s="4"/>
      <c r="C38" s="4"/>
      <c r="D38" s="13"/>
      <c r="E38" s="6"/>
      <c r="F38" s="6"/>
    </row>
    <row r="39" spans="1:6" x14ac:dyDescent="0.25">
      <c r="A39" s="74"/>
      <c r="B39" s="33"/>
      <c r="C39" s="76"/>
      <c r="D39" s="76"/>
      <c r="E39" s="59"/>
      <c r="F39" s="59"/>
    </row>
    <row r="40" spans="1:6" x14ac:dyDescent="0.25">
      <c r="A40" s="77"/>
      <c r="B40" s="460" t="s">
        <v>33</v>
      </c>
      <c r="C40" s="461"/>
      <c r="D40" s="461"/>
      <c r="E40" s="462"/>
      <c r="F40" s="48" t="str">
        <f>IF(SUM(F6:F38)&gt;0,SUM(F6:F38)," ")</f>
        <v xml:space="preserve"> </v>
      </c>
    </row>
    <row r="41" spans="1:6" x14ac:dyDescent="0.25">
      <c r="A41" s="79"/>
      <c r="B41" s="35"/>
      <c r="C41" s="81"/>
      <c r="D41" s="81"/>
      <c r="E41" s="60"/>
      <c r="F41" s="60"/>
    </row>
    <row r="42" spans="1:6" x14ac:dyDescent="0.25">
      <c r="C42" s="85"/>
    </row>
    <row r="43" spans="1:6" x14ac:dyDescent="0.25">
      <c r="A43" s="16"/>
      <c r="B43" s="1"/>
      <c r="C43" s="1"/>
      <c r="D43" s="36"/>
      <c r="E43" s="3"/>
      <c r="F43" s="3"/>
    </row>
    <row r="44" spans="1:6" x14ac:dyDescent="0.25">
      <c r="A44" s="19" t="s">
        <v>0</v>
      </c>
      <c r="B44" s="4" t="s">
        <v>1</v>
      </c>
      <c r="C44" s="11" t="s">
        <v>2</v>
      </c>
      <c r="D44" s="13" t="s">
        <v>3</v>
      </c>
      <c r="E44" s="10" t="s">
        <v>4</v>
      </c>
      <c r="F44" s="10" t="s">
        <v>5</v>
      </c>
    </row>
    <row r="45" spans="1:6" x14ac:dyDescent="0.25">
      <c r="A45" s="18"/>
      <c r="B45" s="7"/>
      <c r="C45" s="7"/>
      <c r="D45" s="37"/>
      <c r="E45" s="9"/>
      <c r="F45" s="9"/>
    </row>
    <row r="46" spans="1:6" x14ac:dyDescent="0.25">
      <c r="A46" s="74"/>
      <c r="B46" s="64"/>
      <c r="C46" s="75"/>
      <c r="D46" s="76"/>
      <c r="E46" s="67"/>
      <c r="F46" s="67"/>
    </row>
    <row r="47" spans="1:6" x14ac:dyDescent="0.25">
      <c r="A47" s="77"/>
      <c r="B47" s="460" t="s">
        <v>34</v>
      </c>
      <c r="C47" s="461"/>
      <c r="D47" s="461"/>
      <c r="E47" s="462"/>
      <c r="F47" s="52" t="str">
        <f>F40</f>
        <v xml:space="preserve"> </v>
      </c>
    </row>
    <row r="48" spans="1:6" x14ac:dyDescent="0.25">
      <c r="A48" s="79"/>
      <c r="B48" s="70"/>
      <c r="C48" s="80"/>
      <c r="D48" s="81"/>
      <c r="E48" s="73"/>
      <c r="F48" s="73"/>
    </row>
    <row r="49" spans="1:6" ht="25.5" x14ac:dyDescent="0.25">
      <c r="A49" s="232" t="s">
        <v>798</v>
      </c>
      <c r="B49" s="232" t="s">
        <v>800</v>
      </c>
      <c r="C49" s="235" t="s">
        <v>925</v>
      </c>
      <c r="D49" s="236">
        <v>630</v>
      </c>
      <c r="E49" s="52"/>
      <c r="F49" s="47" t="str">
        <f t="shared" ref="F49" si="10">IF(E49="-","Rate Only",IF(E49="","",ROUND($D49*E49,2)))</f>
        <v/>
      </c>
    </row>
    <row r="50" spans="1:6" x14ac:dyDescent="0.25">
      <c r="A50" s="232"/>
      <c r="B50" s="232"/>
      <c r="C50" s="235"/>
      <c r="D50" s="236"/>
      <c r="E50" s="6"/>
      <c r="F50" s="6"/>
    </row>
    <row r="51" spans="1:6" ht="51" x14ac:dyDescent="0.25">
      <c r="A51" s="232">
        <v>61.06</v>
      </c>
      <c r="B51" s="232" t="s">
        <v>799</v>
      </c>
      <c r="C51" s="235" t="s">
        <v>928</v>
      </c>
      <c r="D51" s="236">
        <v>4500</v>
      </c>
      <c r="E51" s="52"/>
      <c r="F51" s="47" t="str">
        <f t="shared" ref="F51" si="11">IF(E51="-","Rate Only",IF(E51="","",ROUND($D51*E51,2)))</f>
        <v/>
      </c>
    </row>
    <row r="52" spans="1:6" x14ac:dyDescent="0.25">
      <c r="A52" s="232"/>
      <c r="B52" s="232"/>
      <c r="C52" s="235"/>
      <c r="D52" s="236"/>
      <c r="E52" s="6"/>
      <c r="F52" s="6"/>
    </row>
    <row r="53" spans="1:6" x14ac:dyDescent="0.25">
      <c r="A53" s="232">
        <v>61.08</v>
      </c>
      <c r="B53" s="232" t="s">
        <v>804</v>
      </c>
      <c r="C53" s="235"/>
      <c r="D53" s="236"/>
      <c r="E53" s="6"/>
      <c r="F53" s="6"/>
    </row>
    <row r="54" spans="1:6" x14ac:dyDescent="0.25">
      <c r="A54" s="232"/>
      <c r="B54" s="232"/>
      <c r="C54" s="235"/>
      <c r="D54" s="236"/>
      <c r="E54" s="6"/>
      <c r="F54" s="6"/>
    </row>
    <row r="55" spans="1:6" x14ac:dyDescent="0.25">
      <c r="A55" s="232"/>
      <c r="B55" s="231" t="s">
        <v>1197</v>
      </c>
      <c r="C55" s="228" t="s">
        <v>925</v>
      </c>
      <c r="D55" s="229">
        <v>300</v>
      </c>
      <c r="E55" s="52"/>
      <c r="F55" s="47" t="str">
        <f t="shared" ref="F55" si="12">IF(E55="-","Rate Only",IF(E55="","",ROUND($D55*E55,2)))</f>
        <v/>
      </c>
    </row>
    <row r="56" spans="1:6" x14ac:dyDescent="0.25">
      <c r="A56" s="232"/>
      <c r="B56" s="232"/>
      <c r="C56" s="235"/>
      <c r="D56" s="236"/>
      <c r="E56" s="6"/>
      <c r="F56" s="6"/>
    </row>
    <row r="57" spans="1:6" ht="25.5" x14ac:dyDescent="0.25">
      <c r="A57" s="232"/>
      <c r="B57" s="232" t="s">
        <v>929</v>
      </c>
      <c r="C57" s="235" t="s">
        <v>925</v>
      </c>
      <c r="D57" s="236">
        <v>40</v>
      </c>
      <c r="E57" s="52"/>
      <c r="F57" s="47" t="str">
        <f t="shared" ref="F57" si="13">IF(E57="-","Rate Only",IF(E57="","",ROUND($D57*E57,2)))</f>
        <v/>
      </c>
    </row>
    <row r="58" spans="1:6" x14ac:dyDescent="0.25">
      <c r="A58" s="232"/>
      <c r="B58" s="232"/>
      <c r="C58" s="235"/>
      <c r="D58" s="236"/>
      <c r="E58" s="6"/>
      <c r="F58" s="6"/>
    </row>
    <row r="59" spans="1:6" ht="25.5" x14ac:dyDescent="0.25">
      <c r="A59" s="232"/>
      <c r="B59" s="232" t="s">
        <v>930</v>
      </c>
      <c r="C59" s="235" t="s">
        <v>925</v>
      </c>
      <c r="D59" s="236">
        <v>15</v>
      </c>
      <c r="E59" s="52"/>
      <c r="F59" s="47" t="str">
        <f t="shared" ref="F59" si="14">IF(E59="-","Rate Only",IF(E59="","",ROUND($D59*E59,2)))</f>
        <v/>
      </c>
    </row>
    <row r="60" spans="1:6" x14ac:dyDescent="0.25">
      <c r="A60" s="232"/>
      <c r="B60" s="232"/>
      <c r="C60" s="235"/>
      <c r="D60" s="236"/>
      <c r="E60" s="6"/>
      <c r="F60" s="6"/>
    </row>
    <row r="61" spans="1:6" x14ac:dyDescent="0.25">
      <c r="A61" s="232">
        <v>61.14</v>
      </c>
      <c r="B61" s="232" t="s">
        <v>817</v>
      </c>
      <c r="C61" s="235"/>
      <c r="D61" s="236"/>
      <c r="E61" s="6"/>
      <c r="F61" s="6"/>
    </row>
    <row r="62" spans="1:6" x14ac:dyDescent="0.25">
      <c r="A62" s="232"/>
      <c r="B62" s="232"/>
      <c r="C62" s="235"/>
      <c r="D62" s="236"/>
      <c r="E62" s="6"/>
      <c r="F62" s="6"/>
    </row>
    <row r="63" spans="1:6" ht="25.5" x14ac:dyDescent="0.25">
      <c r="A63" s="232"/>
      <c r="B63" s="232" t="s">
        <v>931</v>
      </c>
      <c r="C63" s="235" t="s">
        <v>1245</v>
      </c>
      <c r="D63" s="236">
        <v>75</v>
      </c>
      <c r="E63" s="52"/>
      <c r="F63" s="47" t="str">
        <f t="shared" ref="F63" si="15">IF(E63="-","Rate Only",IF(E63="","",ROUND($D63*E63,2)))</f>
        <v/>
      </c>
    </row>
    <row r="64" spans="1:6" x14ac:dyDescent="0.25">
      <c r="A64" s="232"/>
      <c r="B64" s="232"/>
      <c r="C64" s="235"/>
      <c r="D64" s="236"/>
      <c r="E64" s="52"/>
      <c r="F64" s="97"/>
    </row>
    <row r="65" spans="1:6" x14ac:dyDescent="0.25">
      <c r="A65" s="230" t="s">
        <v>820</v>
      </c>
      <c r="B65" s="230" t="s">
        <v>932</v>
      </c>
      <c r="C65" s="260"/>
      <c r="D65" s="236"/>
      <c r="E65" s="52"/>
      <c r="F65" s="97"/>
    </row>
    <row r="66" spans="1:6" x14ac:dyDescent="0.25">
      <c r="A66" s="230"/>
      <c r="B66" s="273" t="s">
        <v>933</v>
      </c>
      <c r="C66" s="260" t="s">
        <v>50</v>
      </c>
      <c r="D66" s="236">
        <v>1</v>
      </c>
      <c r="E66" s="52"/>
      <c r="F66" s="47" t="str">
        <f t="shared" ref="F66" si="16">IF(E66="-","Rate Only",IF(E66="","",ROUND($D66*E66,2)))</f>
        <v/>
      </c>
    </row>
    <row r="67" spans="1:6" x14ac:dyDescent="0.25">
      <c r="A67" s="232"/>
      <c r="B67" s="232"/>
      <c r="C67" s="235"/>
      <c r="D67" s="236"/>
      <c r="E67" s="6"/>
      <c r="F67" s="6"/>
    </row>
    <row r="68" spans="1:6" ht="25.5" x14ac:dyDescent="0.25">
      <c r="A68" s="340" t="s">
        <v>1287</v>
      </c>
      <c r="B68" s="338" t="s">
        <v>826</v>
      </c>
      <c r="C68" s="235"/>
      <c r="D68" s="236"/>
      <c r="E68" s="52"/>
      <c r="F68" s="47" t="str">
        <f t="shared" ref="F68" si="17">IF(E68="-","Rate Only",IF(E68="","",ROUND($D68*E68,2)))</f>
        <v/>
      </c>
    </row>
    <row r="69" spans="1:6" x14ac:dyDescent="0.25">
      <c r="A69" s="232"/>
      <c r="B69" s="232"/>
      <c r="C69" s="235"/>
      <c r="D69" s="236"/>
      <c r="E69" s="6"/>
      <c r="F69" s="6"/>
    </row>
    <row r="70" spans="1:6" x14ac:dyDescent="0.25">
      <c r="A70" s="232">
        <v>62.02</v>
      </c>
      <c r="B70" s="232" t="s">
        <v>827</v>
      </c>
      <c r="C70" s="235"/>
      <c r="D70" s="236"/>
      <c r="E70" s="6"/>
      <c r="F70" s="6"/>
    </row>
    <row r="71" spans="1:6" x14ac:dyDescent="0.25">
      <c r="A71" s="232"/>
      <c r="B71" s="232"/>
      <c r="C71" s="235"/>
      <c r="D71" s="236"/>
      <c r="E71" s="6"/>
      <c r="F71" s="6"/>
    </row>
    <row r="72" spans="1:6" x14ac:dyDescent="0.25">
      <c r="A72" s="232"/>
      <c r="B72" s="232" t="s">
        <v>828</v>
      </c>
      <c r="C72" s="235"/>
      <c r="D72" s="236"/>
      <c r="E72" s="52"/>
      <c r="F72" s="47" t="str">
        <f t="shared" ref="F72:F76" si="18">IF(E72="-","Rate Only",IF(E72="","",ROUND($D72*E72,2)))</f>
        <v/>
      </c>
    </row>
    <row r="73" spans="1:6" x14ac:dyDescent="0.25">
      <c r="A73" s="232"/>
      <c r="B73" s="232" t="s">
        <v>934</v>
      </c>
      <c r="C73" s="235" t="s">
        <v>695</v>
      </c>
      <c r="D73" s="236">
        <v>170</v>
      </c>
      <c r="E73" s="52"/>
      <c r="F73" s="47" t="str">
        <f t="shared" si="18"/>
        <v/>
      </c>
    </row>
    <row r="74" spans="1:6" x14ac:dyDescent="0.25">
      <c r="A74" s="232"/>
      <c r="B74" s="232" t="s">
        <v>1085</v>
      </c>
      <c r="C74" s="235" t="s">
        <v>695</v>
      </c>
      <c r="D74" s="236">
        <v>40</v>
      </c>
      <c r="E74" s="52"/>
      <c r="F74" s="47" t="str">
        <f t="shared" si="18"/>
        <v/>
      </c>
    </row>
    <row r="75" spans="1:6" ht="25.5" x14ac:dyDescent="0.25">
      <c r="A75" s="232"/>
      <c r="B75" s="232" t="s">
        <v>1186</v>
      </c>
      <c r="C75" s="235" t="s">
        <v>695</v>
      </c>
      <c r="D75" s="236">
        <v>20</v>
      </c>
      <c r="E75" s="52"/>
      <c r="F75" s="47" t="str">
        <f t="shared" si="18"/>
        <v/>
      </c>
    </row>
    <row r="76" spans="1:6" x14ac:dyDescent="0.25">
      <c r="A76" s="232"/>
      <c r="B76" s="232" t="s">
        <v>937</v>
      </c>
      <c r="C76" s="235" t="s">
        <v>695</v>
      </c>
      <c r="D76" s="236">
        <v>35</v>
      </c>
      <c r="E76" s="52"/>
      <c r="F76" s="47" t="str">
        <f t="shared" si="18"/>
        <v/>
      </c>
    </row>
    <row r="77" spans="1:6" x14ac:dyDescent="0.25">
      <c r="A77" s="232"/>
      <c r="B77" s="232"/>
      <c r="C77" s="235"/>
      <c r="D77" s="236"/>
      <c r="E77" s="6"/>
      <c r="F77" s="6"/>
    </row>
    <row r="78" spans="1:6" x14ac:dyDescent="0.25">
      <c r="A78" s="232"/>
      <c r="B78" s="232" t="s">
        <v>833</v>
      </c>
      <c r="C78" s="235"/>
      <c r="D78" s="236"/>
      <c r="E78" s="6"/>
      <c r="F78" s="6"/>
    </row>
    <row r="79" spans="1:6" x14ac:dyDescent="0.25">
      <c r="A79" s="232"/>
      <c r="B79" s="232" t="s">
        <v>934</v>
      </c>
      <c r="C79" s="235" t="s">
        <v>695</v>
      </c>
      <c r="D79" s="236">
        <v>240</v>
      </c>
      <c r="E79" s="52"/>
      <c r="F79" s="47" t="str">
        <f t="shared" ref="F79:F81" si="19">IF(E79="-","Rate Only",IF(E79="","",ROUND($D79*E79,2)))</f>
        <v/>
      </c>
    </row>
    <row r="80" spans="1:6" x14ac:dyDescent="0.25">
      <c r="A80" s="232"/>
      <c r="B80" s="232" t="s">
        <v>1085</v>
      </c>
      <c r="C80" s="235" t="s">
        <v>695</v>
      </c>
      <c r="D80" s="236">
        <v>45</v>
      </c>
      <c r="E80" s="52"/>
      <c r="F80" s="47" t="str">
        <f t="shared" si="19"/>
        <v/>
      </c>
    </row>
    <row r="81" spans="1:6" ht="25.5" x14ac:dyDescent="0.25">
      <c r="A81" s="234"/>
      <c r="B81" s="232" t="s">
        <v>1186</v>
      </c>
      <c r="C81" s="235" t="s">
        <v>695</v>
      </c>
      <c r="D81" s="236">
        <v>15</v>
      </c>
      <c r="E81" s="52"/>
      <c r="F81" s="47" t="str">
        <f t="shared" si="19"/>
        <v/>
      </c>
    </row>
    <row r="82" spans="1:6" x14ac:dyDescent="0.25">
      <c r="A82" s="74"/>
      <c r="B82" s="33"/>
      <c r="C82" s="76"/>
      <c r="D82" s="76"/>
      <c r="E82" s="59"/>
      <c r="F82" s="59"/>
    </row>
    <row r="83" spans="1:6" x14ac:dyDescent="0.25">
      <c r="A83" s="77"/>
      <c r="B83" s="460" t="s">
        <v>33</v>
      </c>
      <c r="C83" s="461"/>
      <c r="D83" s="461"/>
      <c r="E83" s="462"/>
      <c r="F83" s="48" t="str">
        <f>IF(SUM(F46:F81)&gt;0,SUM(F46:F81)," ")</f>
        <v xml:space="preserve"> </v>
      </c>
    </row>
    <row r="84" spans="1:6" x14ac:dyDescent="0.25">
      <c r="A84" s="79"/>
      <c r="B84" s="35"/>
      <c r="C84" s="81"/>
      <c r="D84" s="81"/>
      <c r="E84" s="60"/>
      <c r="F84" s="60"/>
    </row>
    <row r="85" spans="1:6" x14ac:dyDescent="0.25">
      <c r="C85" s="85"/>
    </row>
    <row r="86" spans="1:6" x14ac:dyDescent="0.25">
      <c r="A86" s="16"/>
      <c r="B86" s="1"/>
      <c r="C86" s="1"/>
      <c r="D86" s="36"/>
      <c r="E86" s="3"/>
      <c r="F86" s="3"/>
    </row>
    <row r="87" spans="1:6" x14ac:dyDescent="0.25">
      <c r="A87" s="19" t="s">
        <v>0</v>
      </c>
      <c r="B87" s="4" t="s">
        <v>1</v>
      </c>
      <c r="C87" s="11" t="s">
        <v>2</v>
      </c>
      <c r="D87" s="13" t="s">
        <v>3</v>
      </c>
      <c r="E87" s="10" t="s">
        <v>4</v>
      </c>
      <c r="F87" s="10" t="s">
        <v>5</v>
      </c>
    </row>
    <row r="88" spans="1:6" x14ac:dyDescent="0.25">
      <c r="A88" s="18"/>
      <c r="B88" s="7"/>
      <c r="C88" s="7"/>
      <c r="D88" s="37"/>
      <c r="E88" s="9"/>
      <c r="F88" s="9"/>
    </row>
    <row r="89" spans="1:6" x14ac:dyDescent="0.25">
      <c r="A89" s="74"/>
      <c r="B89" s="64"/>
      <c r="C89" s="75"/>
      <c r="D89" s="76"/>
      <c r="E89" s="67"/>
      <c r="F89" s="67"/>
    </row>
    <row r="90" spans="1:6" x14ac:dyDescent="0.25">
      <c r="A90" s="77"/>
      <c r="B90" s="460" t="s">
        <v>34</v>
      </c>
      <c r="C90" s="461"/>
      <c r="D90" s="461"/>
      <c r="E90" s="462"/>
      <c r="F90" s="52" t="str">
        <f>F83</f>
        <v xml:space="preserve"> </v>
      </c>
    </row>
    <row r="91" spans="1:6" x14ac:dyDescent="0.25">
      <c r="A91" s="79"/>
      <c r="B91" s="70"/>
      <c r="C91" s="80"/>
      <c r="D91" s="81"/>
      <c r="E91" s="73"/>
      <c r="F91" s="73"/>
    </row>
    <row r="92" spans="1:6" x14ac:dyDescent="0.25">
      <c r="A92" s="234"/>
      <c r="B92" s="232"/>
      <c r="C92" s="235"/>
      <c r="D92" s="236"/>
      <c r="E92" s="6"/>
      <c r="F92" s="6"/>
    </row>
    <row r="93" spans="1:6" x14ac:dyDescent="0.25">
      <c r="A93" s="234">
        <v>62.03</v>
      </c>
      <c r="B93" s="232" t="s">
        <v>836</v>
      </c>
      <c r="C93" s="235"/>
      <c r="D93" s="236"/>
      <c r="E93" s="6"/>
      <c r="F93" s="6"/>
    </row>
    <row r="94" spans="1:6" x14ac:dyDescent="0.25">
      <c r="A94" s="234"/>
      <c r="B94" s="244"/>
      <c r="C94" s="246"/>
      <c r="D94" s="249"/>
      <c r="E94" s="4"/>
      <c r="F94" s="15"/>
    </row>
    <row r="95" spans="1:6" x14ac:dyDescent="0.25">
      <c r="A95" s="237"/>
      <c r="B95" s="34" t="s">
        <v>833</v>
      </c>
      <c r="C95" s="246"/>
      <c r="D95" s="249"/>
      <c r="E95" s="4"/>
      <c r="F95" s="15"/>
    </row>
    <row r="96" spans="1:6" x14ac:dyDescent="0.25">
      <c r="A96" s="237"/>
      <c r="B96" s="280" t="s">
        <v>938</v>
      </c>
      <c r="C96" s="246" t="s">
        <v>695</v>
      </c>
      <c r="D96" s="249">
        <v>160</v>
      </c>
      <c r="E96" s="390"/>
      <c r="F96" s="47" t="str">
        <f t="shared" ref="F96" si="20">IF(E96="-","Rate Only",IF(E96="","",ROUND($D96*E96,2)))</f>
        <v/>
      </c>
    </row>
    <row r="97" spans="1:6" x14ac:dyDescent="0.25">
      <c r="A97" s="429"/>
      <c r="B97" s="280"/>
      <c r="C97" s="246"/>
      <c r="D97" s="249"/>
      <c r="E97" s="390"/>
      <c r="F97" s="47"/>
    </row>
    <row r="98" spans="1:6" x14ac:dyDescent="0.25">
      <c r="A98" s="243" t="s">
        <v>838</v>
      </c>
      <c r="B98" s="211" t="s">
        <v>839</v>
      </c>
      <c r="C98" s="150"/>
      <c r="D98" s="248"/>
      <c r="E98" s="4"/>
      <c r="F98" s="15"/>
    </row>
    <row r="99" spans="1:6" x14ac:dyDescent="0.25">
      <c r="A99" s="243"/>
      <c r="B99" s="211" t="s">
        <v>833</v>
      </c>
      <c r="C99" s="150"/>
      <c r="D99" s="248"/>
      <c r="E99" s="4"/>
      <c r="F99" s="15"/>
    </row>
    <row r="100" spans="1:6" x14ac:dyDescent="0.25">
      <c r="A100" s="243"/>
      <c r="B100" s="211" t="s">
        <v>938</v>
      </c>
      <c r="C100" s="150" t="s">
        <v>695</v>
      </c>
      <c r="D100" s="248">
        <v>35</v>
      </c>
      <c r="E100" s="390"/>
      <c r="F100" s="47" t="str">
        <f t="shared" ref="F100:F123" si="21">IF(E100="-","Rate Only",IF(E100="","",ROUND($D100*E100,2)))</f>
        <v/>
      </c>
    </row>
    <row r="101" spans="1:6" x14ac:dyDescent="0.25">
      <c r="A101" s="244"/>
      <c r="B101" s="244"/>
      <c r="C101" s="245"/>
      <c r="D101" s="249"/>
      <c r="E101" s="4"/>
      <c r="F101" s="15"/>
    </row>
    <row r="102" spans="1:6" ht="25.5" x14ac:dyDescent="0.25">
      <c r="A102" s="244">
        <v>62.06</v>
      </c>
      <c r="B102" s="211" t="s">
        <v>939</v>
      </c>
      <c r="C102" s="150" t="s">
        <v>695</v>
      </c>
      <c r="D102" s="248">
        <v>25</v>
      </c>
      <c r="E102" s="390"/>
      <c r="F102" s="47" t="str">
        <f t="shared" si="21"/>
        <v/>
      </c>
    </row>
    <row r="103" spans="1:6" x14ac:dyDescent="0.25">
      <c r="A103" s="244"/>
      <c r="B103" s="211"/>
      <c r="C103" s="150"/>
      <c r="D103" s="248"/>
      <c r="E103" s="390"/>
      <c r="F103" s="47" t="str">
        <f t="shared" si="21"/>
        <v/>
      </c>
    </row>
    <row r="104" spans="1:6" x14ac:dyDescent="0.25">
      <c r="A104" s="401" t="s">
        <v>1288</v>
      </c>
      <c r="B104" s="423" t="s">
        <v>844</v>
      </c>
      <c r="C104" s="150"/>
      <c r="D104" s="248"/>
      <c r="E104" s="102"/>
      <c r="F104" s="47" t="str">
        <f t="shared" si="21"/>
        <v/>
      </c>
    </row>
    <row r="105" spans="1:6" x14ac:dyDescent="0.25">
      <c r="A105" s="244"/>
      <c r="B105" s="244"/>
      <c r="C105" s="246"/>
      <c r="D105" s="249"/>
      <c r="E105" s="15"/>
      <c r="F105" s="47" t="str">
        <f t="shared" si="21"/>
        <v/>
      </c>
    </row>
    <row r="106" spans="1:6" x14ac:dyDescent="0.25">
      <c r="A106" s="240">
        <v>63.01</v>
      </c>
      <c r="B106" s="232" t="s">
        <v>845</v>
      </c>
      <c r="C106" s="239"/>
      <c r="D106" s="236"/>
      <c r="E106" s="6"/>
      <c r="F106" s="47" t="str">
        <f t="shared" si="21"/>
        <v/>
      </c>
    </row>
    <row r="107" spans="1:6" x14ac:dyDescent="0.25">
      <c r="A107" s="240"/>
      <c r="B107" s="232"/>
      <c r="C107" s="239"/>
      <c r="D107" s="236"/>
      <c r="E107" s="6"/>
      <c r="F107" s="47" t="str">
        <f t="shared" si="21"/>
        <v/>
      </c>
    </row>
    <row r="108" spans="1:6" x14ac:dyDescent="0.25">
      <c r="A108" s="234"/>
      <c r="B108" s="232" t="s">
        <v>940</v>
      </c>
      <c r="C108" s="239"/>
      <c r="D108" s="236"/>
      <c r="E108" s="6"/>
      <c r="F108" s="47" t="str">
        <f t="shared" si="21"/>
        <v/>
      </c>
    </row>
    <row r="109" spans="1:6" x14ac:dyDescent="0.25">
      <c r="A109" s="234"/>
      <c r="B109" s="232" t="s">
        <v>847</v>
      </c>
      <c r="C109" s="239" t="s">
        <v>173</v>
      </c>
      <c r="D109" s="236">
        <v>4</v>
      </c>
      <c r="E109" s="52"/>
      <c r="F109" s="47" t="str">
        <f t="shared" si="21"/>
        <v/>
      </c>
    </row>
    <row r="110" spans="1:6" x14ac:dyDescent="0.25">
      <c r="A110" s="234"/>
      <c r="B110" s="232" t="s">
        <v>941</v>
      </c>
      <c r="C110" s="239" t="s">
        <v>173</v>
      </c>
      <c r="D110" s="236">
        <v>30</v>
      </c>
      <c r="E110" s="52"/>
      <c r="F110" s="47" t="str">
        <f t="shared" si="21"/>
        <v/>
      </c>
    </row>
    <row r="111" spans="1:6" x14ac:dyDescent="0.25">
      <c r="A111" s="234"/>
      <c r="B111" s="232"/>
      <c r="C111" s="239"/>
      <c r="D111" s="236"/>
      <c r="E111" s="102"/>
      <c r="F111" s="47" t="str">
        <f t="shared" si="21"/>
        <v/>
      </c>
    </row>
    <row r="112" spans="1:6" x14ac:dyDescent="0.25">
      <c r="A112" s="234"/>
      <c r="B112" s="232" t="s">
        <v>1086</v>
      </c>
      <c r="C112" s="239"/>
      <c r="D112" s="236"/>
      <c r="E112" s="102"/>
      <c r="F112" s="47" t="str">
        <f t="shared" si="21"/>
        <v/>
      </c>
    </row>
    <row r="113" spans="1:6" x14ac:dyDescent="0.25">
      <c r="A113" s="234"/>
      <c r="B113" s="232" t="s">
        <v>847</v>
      </c>
      <c r="C113" s="239" t="s">
        <v>173</v>
      </c>
      <c r="D113" s="236">
        <v>0.5</v>
      </c>
      <c r="E113" s="52"/>
      <c r="F113" s="47" t="str">
        <f t="shared" si="21"/>
        <v/>
      </c>
    </row>
    <row r="114" spans="1:6" x14ac:dyDescent="0.25">
      <c r="A114" s="234"/>
      <c r="B114" s="232" t="s">
        <v>941</v>
      </c>
      <c r="C114" s="239" t="s">
        <v>173</v>
      </c>
      <c r="D114" s="236">
        <v>2</v>
      </c>
      <c r="E114" s="52"/>
      <c r="F114" s="47" t="str">
        <f t="shared" si="21"/>
        <v/>
      </c>
    </row>
    <row r="115" spans="1:6" x14ac:dyDescent="0.25">
      <c r="A115" s="234"/>
      <c r="B115" s="232"/>
      <c r="C115" s="239"/>
      <c r="D115" s="236"/>
      <c r="E115" s="6"/>
      <c r="F115" s="47" t="str">
        <f t="shared" si="21"/>
        <v/>
      </c>
    </row>
    <row r="116" spans="1:6" ht="25.5" x14ac:dyDescent="0.25">
      <c r="A116" s="234"/>
      <c r="B116" s="232" t="s">
        <v>1187</v>
      </c>
      <c r="C116" s="239"/>
      <c r="D116" s="236"/>
      <c r="E116" s="6"/>
      <c r="F116" s="47" t="str">
        <f t="shared" si="21"/>
        <v/>
      </c>
    </row>
    <row r="117" spans="1:6" x14ac:dyDescent="0.25">
      <c r="A117" s="234"/>
      <c r="B117" s="232" t="s">
        <v>847</v>
      </c>
      <c r="C117" s="239" t="s">
        <v>173</v>
      </c>
      <c r="D117" s="236">
        <v>0.5</v>
      </c>
      <c r="E117" s="52"/>
      <c r="F117" s="47" t="str">
        <f t="shared" si="21"/>
        <v/>
      </c>
    </row>
    <row r="118" spans="1:6" x14ac:dyDescent="0.25">
      <c r="A118" s="234"/>
      <c r="B118" s="232" t="s">
        <v>941</v>
      </c>
      <c r="C118" s="239" t="s">
        <v>173</v>
      </c>
      <c r="D118" s="236">
        <v>1.5</v>
      </c>
      <c r="E118" s="52"/>
      <c r="F118" s="47" t="str">
        <f t="shared" si="21"/>
        <v/>
      </c>
    </row>
    <row r="119" spans="1:6" x14ac:dyDescent="0.25">
      <c r="A119" s="234"/>
      <c r="B119" s="232"/>
      <c r="C119" s="239"/>
      <c r="D119" s="236"/>
      <c r="E119" s="52"/>
      <c r="F119" s="47" t="str">
        <f t="shared" si="21"/>
        <v/>
      </c>
    </row>
    <row r="120" spans="1:6" x14ac:dyDescent="0.25">
      <c r="A120" s="232"/>
      <c r="B120" s="232" t="s">
        <v>944</v>
      </c>
      <c r="C120" s="235"/>
      <c r="D120" s="236"/>
      <c r="E120" s="52"/>
      <c r="F120" s="47" t="str">
        <f t="shared" si="21"/>
        <v/>
      </c>
    </row>
    <row r="121" spans="1:6" x14ac:dyDescent="0.25">
      <c r="A121" s="234"/>
      <c r="B121" s="232" t="s">
        <v>847</v>
      </c>
      <c r="C121" s="239" t="s">
        <v>173</v>
      </c>
      <c r="D121" s="236">
        <v>0.1</v>
      </c>
      <c r="E121" s="52"/>
      <c r="F121" s="47" t="str">
        <f t="shared" si="21"/>
        <v/>
      </c>
    </row>
    <row r="122" spans="1:6" x14ac:dyDescent="0.25">
      <c r="A122" s="234"/>
      <c r="B122" s="232" t="s">
        <v>941</v>
      </c>
      <c r="C122" s="239" t="s">
        <v>173</v>
      </c>
      <c r="D122" s="236">
        <v>1</v>
      </c>
      <c r="E122" s="52"/>
      <c r="F122" s="47" t="str">
        <f t="shared" si="21"/>
        <v/>
      </c>
    </row>
    <row r="123" spans="1:6" ht="25.5" x14ac:dyDescent="0.25">
      <c r="A123" s="234"/>
      <c r="B123" s="232" t="s">
        <v>1087</v>
      </c>
      <c r="C123" s="239" t="s">
        <v>361</v>
      </c>
      <c r="D123" s="236">
        <v>750</v>
      </c>
      <c r="E123" s="52"/>
      <c r="F123" s="47" t="str">
        <f t="shared" si="21"/>
        <v/>
      </c>
    </row>
    <row r="124" spans="1:6" x14ac:dyDescent="0.25">
      <c r="A124" s="234"/>
      <c r="B124" s="232"/>
      <c r="C124" s="239"/>
      <c r="D124" s="236"/>
      <c r="E124" s="52"/>
      <c r="F124" s="47"/>
    </row>
    <row r="125" spans="1:6" x14ac:dyDescent="0.25">
      <c r="A125" s="230" t="s">
        <v>946</v>
      </c>
      <c r="B125" s="231" t="s">
        <v>947</v>
      </c>
      <c r="C125" s="239"/>
      <c r="D125" s="236"/>
      <c r="E125" s="52"/>
      <c r="F125" s="47"/>
    </row>
    <row r="126" spans="1:6" ht="38.25" x14ac:dyDescent="0.25">
      <c r="A126" s="234"/>
      <c r="B126" s="280" t="s">
        <v>977</v>
      </c>
      <c r="C126" s="283" t="s">
        <v>361</v>
      </c>
      <c r="D126" s="285">
        <v>20</v>
      </c>
      <c r="E126" s="52"/>
      <c r="F126" s="47" t="str">
        <f t="shared" ref="F126" si="22">IF(E126="-","Rate Only",IF(E126="","",ROUND($D126*E126,2)))</f>
        <v/>
      </c>
    </row>
    <row r="127" spans="1:6" x14ac:dyDescent="0.25">
      <c r="A127" s="294"/>
      <c r="B127" s="280"/>
      <c r="C127" s="284"/>
      <c r="D127" s="286"/>
      <c r="E127" s="377"/>
      <c r="F127" s="97"/>
    </row>
    <row r="128" spans="1:6" x14ac:dyDescent="0.25">
      <c r="A128" s="74"/>
      <c r="B128" s="33"/>
      <c r="C128" s="76"/>
      <c r="D128" s="76"/>
      <c r="E128" s="59"/>
      <c r="F128" s="59"/>
    </row>
    <row r="129" spans="1:6" x14ac:dyDescent="0.25">
      <c r="A129" s="77"/>
      <c r="B129" s="460" t="s">
        <v>33</v>
      </c>
      <c r="C129" s="461"/>
      <c r="D129" s="461"/>
      <c r="E129" s="462"/>
      <c r="F129" s="48" t="str">
        <f>IF(SUM(F89:F127)&gt;0,SUM(F89:F127)," ")</f>
        <v xml:space="preserve"> </v>
      </c>
    </row>
    <row r="130" spans="1:6" x14ac:dyDescent="0.25">
      <c r="A130" s="79"/>
      <c r="B130" s="35"/>
      <c r="C130" s="81"/>
      <c r="D130" s="81"/>
      <c r="E130" s="60"/>
      <c r="F130" s="60"/>
    </row>
    <row r="131" spans="1:6" x14ac:dyDescent="0.25">
      <c r="C131" s="85"/>
    </row>
    <row r="132" spans="1:6" x14ac:dyDescent="0.25">
      <c r="A132" s="16"/>
      <c r="B132" s="1"/>
      <c r="C132" s="1"/>
      <c r="D132" s="36"/>
      <c r="E132" s="3"/>
      <c r="F132" s="3"/>
    </row>
    <row r="133" spans="1:6" x14ac:dyDescent="0.25">
      <c r="A133" s="19" t="s">
        <v>0</v>
      </c>
      <c r="B133" s="4" t="s">
        <v>1</v>
      </c>
      <c r="C133" s="11" t="s">
        <v>2</v>
      </c>
      <c r="D133" s="13" t="s">
        <v>3</v>
      </c>
      <c r="E133" s="10" t="s">
        <v>4</v>
      </c>
      <c r="F133" s="10" t="s">
        <v>5</v>
      </c>
    </row>
    <row r="134" spans="1:6" x14ac:dyDescent="0.25">
      <c r="A134" s="18"/>
      <c r="B134" s="7"/>
      <c r="C134" s="7"/>
      <c r="D134" s="37"/>
      <c r="E134" s="9"/>
      <c r="F134" s="9"/>
    </row>
    <row r="135" spans="1:6" x14ac:dyDescent="0.25">
      <c r="A135" s="74"/>
      <c r="B135" s="64"/>
      <c r="C135" s="75"/>
      <c r="D135" s="76"/>
      <c r="E135" s="67"/>
      <c r="F135" s="67"/>
    </row>
    <row r="136" spans="1:6" x14ac:dyDescent="0.25">
      <c r="A136" s="77"/>
      <c r="B136" s="460" t="s">
        <v>34</v>
      </c>
      <c r="C136" s="461"/>
      <c r="D136" s="461"/>
      <c r="E136" s="462"/>
      <c r="F136" s="52" t="str">
        <f>F129</f>
        <v xml:space="preserve"> </v>
      </c>
    </row>
    <row r="137" spans="1:6" x14ac:dyDescent="0.25">
      <c r="A137" s="79"/>
      <c r="B137" s="70"/>
      <c r="C137" s="80"/>
      <c r="D137" s="81"/>
      <c r="E137" s="73"/>
      <c r="F137" s="73"/>
    </row>
    <row r="138" spans="1:6" x14ac:dyDescent="0.25">
      <c r="A138" s="340" t="s">
        <v>1289</v>
      </c>
      <c r="B138" s="338" t="s">
        <v>858</v>
      </c>
      <c r="C138" s="242"/>
      <c r="D138" s="236"/>
      <c r="E138" s="6"/>
      <c r="F138" s="6"/>
    </row>
    <row r="139" spans="1:6" x14ac:dyDescent="0.25">
      <c r="A139" s="234"/>
      <c r="B139" s="232"/>
      <c r="C139" s="239"/>
      <c r="D139" s="236"/>
      <c r="E139" s="6"/>
      <c r="F139" s="6"/>
    </row>
    <row r="140" spans="1:6" x14ac:dyDescent="0.25">
      <c r="A140" s="234" t="s">
        <v>859</v>
      </c>
      <c r="B140" s="232" t="s">
        <v>860</v>
      </c>
      <c r="C140" s="239"/>
      <c r="D140" s="236"/>
      <c r="E140" s="6"/>
      <c r="F140" s="6"/>
    </row>
    <row r="141" spans="1:6" x14ac:dyDescent="0.25">
      <c r="A141" s="234"/>
      <c r="B141" s="232"/>
      <c r="C141" s="239"/>
      <c r="D141" s="236"/>
      <c r="E141" s="6"/>
      <c r="F141" s="6"/>
    </row>
    <row r="142" spans="1:6" x14ac:dyDescent="0.25">
      <c r="A142" s="234"/>
      <c r="B142" s="232" t="s">
        <v>861</v>
      </c>
      <c r="C142" s="239"/>
      <c r="D142" s="236"/>
      <c r="E142" s="52"/>
      <c r="F142" s="47" t="str">
        <f t="shared" ref="F142" si="23">IF(E142="-","Rate Only",IF(E142="","",ROUND($D142*E142,2)))</f>
        <v/>
      </c>
    </row>
    <row r="143" spans="1:6" x14ac:dyDescent="0.25">
      <c r="A143" s="234"/>
      <c r="B143" s="232"/>
      <c r="C143" s="239"/>
      <c r="D143" s="236"/>
      <c r="E143" s="6"/>
      <c r="F143" s="6"/>
    </row>
    <row r="144" spans="1:6" x14ac:dyDescent="0.25">
      <c r="A144" s="234"/>
      <c r="B144" s="232" t="s">
        <v>949</v>
      </c>
      <c r="C144" s="239" t="s">
        <v>925</v>
      </c>
      <c r="D144" s="236">
        <v>290</v>
      </c>
      <c r="E144" s="52"/>
      <c r="F144" s="47" t="str">
        <f t="shared" ref="F144:F149" si="24">IF(E144="-","Rate Only",IF(E144="","",ROUND($D144*E144,2)))</f>
        <v/>
      </c>
    </row>
    <row r="145" spans="1:6" ht="25.5" x14ac:dyDescent="0.25">
      <c r="A145" s="234"/>
      <c r="B145" s="232" t="s">
        <v>1088</v>
      </c>
      <c r="C145" s="239" t="s">
        <v>925</v>
      </c>
      <c r="D145" s="236">
        <v>15</v>
      </c>
      <c r="E145" s="52"/>
      <c r="F145" s="47" t="str">
        <f t="shared" si="24"/>
        <v/>
      </c>
    </row>
    <row r="146" spans="1:6" ht="25.5" x14ac:dyDescent="0.25">
      <c r="A146" s="232"/>
      <c r="B146" s="232" t="s">
        <v>1188</v>
      </c>
      <c r="C146" s="239" t="s">
        <v>925</v>
      </c>
      <c r="D146" s="236">
        <v>10</v>
      </c>
      <c r="E146" s="52"/>
      <c r="F146" s="47" t="str">
        <f t="shared" si="24"/>
        <v/>
      </c>
    </row>
    <row r="147" spans="1:6" x14ac:dyDescent="0.25">
      <c r="A147" s="232"/>
      <c r="B147" s="232"/>
      <c r="C147" s="239"/>
      <c r="D147" s="236"/>
      <c r="E147" s="6"/>
      <c r="F147" s="6"/>
    </row>
    <row r="148" spans="1:6" ht="25.5" x14ac:dyDescent="0.25">
      <c r="A148" s="232"/>
      <c r="B148" s="232" t="s">
        <v>951</v>
      </c>
      <c r="C148" s="239" t="s">
        <v>925</v>
      </c>
      <c r="D148" s="236">
        <v>20</v>
      </c>
      <c r="E148" s="52"/>
      <c r="F148" s="47" t="str">
        <f t="shared" si="24"/>
        <v/>
      </c>
    </row>
    <row r="149" spans="1:6" x14ac:dyDescent="0.25">
      <c r="A149" s="232"/>
      <c r="B149" s="232"/>
      <c r="C149" s="239"/>
      <c r="D149" s="236"/>
      <c r="E149" s="52"/>
      <c r="F149" s="47" t="str">
        <f t="shared" si="24"/>
        <v/>
      </c>
    </row>
    <row r="150" spans="1:6" ht="25.5" x14ac:dyDescent="0.25">
      <c r="A150" s="243" t="s">
        <v>952</v>
      </c>
      <c r="B150" s="211" t="s">
        <v>953</v>
      </c>
      <c r="C150" s="150"/>
      <c r="D150" s="248"/>
      <c r="E150" s="15"/>
      <c r="F150" s="6"/>
    </row>
    <row r="151" spans="1:6" x14ac:dyDescent="0.25">
      <c r="A151" s="232"/>
      <c r="B151" s="232"/>
      <c r="C151" s="239"/>
      <c r="D151" s="236"/>
      <c r="E151" s="15"/>
      <c r="F151" s="6"/>
    </row>
    <row r="152" spans="1:6" ht="25.5" x14ac:dyDescent="0.25">
      <c r="A152" s="232"/>
      <c r="B152" s="232" t="s">
        <v>1312</v>
      </c>
      <c r="C152" s="239" t="s">
        <v>15</v>
      </c>
      <c r="D152" s="236">
        <v>2</v>
      </c>
      <c r="E152" s="52"/>
      <c r="F152" s="47" t="str">
        <f t="shared" ref="F152" si="25">IF(E152="-","Rate Only",IF(E152="","",ROUND($D152*E152,2)))</f>
        <v/>
      </c>
    </row>
    <row r="153" spans="1:6" x14ac:dyDescent="0.25">
      <c r="A153" s="232"/>
      <c r="B153" s="232"/>
      <c r="C153" s="239"/>
      <c r="D153" s="236"/>
      <c r="E153" s="15"/>
      <c r="F153" s="6"/>
    </row>
    <row r="154" spans="1:6" ht="25.5" x14ac:dyDescent="0.25">
      <c r="A154" s="232">
        <v>64.03</v>
      </c>
      <c r="B154" s="232" t="s">
        <v>954</v>
      </c>
      <c r="C154" s="239"/>
      <c r="D154" s="236"/>
      <c r="E154" s="15"/>
      <c r="F154" s="6"/>
    </row>
    <row r="155" spans="1:6" x14ac:dyDescent="0.25">
      <c r="A155" s="232"/>
      <c r="B155" s="232"/>
      <c r="C155" s="239"/>
      <c r="D155" s="236"/>
      <c r="E155" s="15"/>
      <c r="F155" s="6"/>
    </row>
    <row r="156" spans="1:6" x14ac:dyDescent="0.25">
      <c r="A156" s="232"/>
      <c r="B156" s="232" t="s">
        <v>955</v>
      </c>
      <c r="C156" s="239" t="s">
        <v>15</v>
      </c>
      <c r="D156" s="236">
        <v>2</v>
      </c>
      <c r="E156" s="52"/>
      <c r="F156" s="47" t="str">
        <f>IF(E156="-","Rate Only",IF(E156="","",ROUND($D156*E156,2)))</f>
        <v/>
      </c>
    </row>
    <row r="157" spans="1:6" x14ac:dyDescent="0.25">
      <c r="A157" s="232"/>
      <c r="B157" s="232"/>
      <c r="C157" s="239"/>
      <c r="D157" s="236"/>
      <c r="E157" s="52"/>
      <c r="F157" s="47" t="str">
        <f>IF(E157="-","Rate Only",IF(E157="","",ROUND($D157*E157,2)))</f>
        <v/>
      </c>
    </row>
    <row r="158" spans="1:6" x14ac:dyDescent="0.25">
      <c r="A158" s="232" t="s">
        <v>956</v>
      </c>
      <c r="B158" s="232" t="s">
        <v>869</v>
      </c>
      <c r="C158" s="239"/>
      <c r="D158" s="236"/>
      <c r="E158" s="6"/>
      <c r="F158" s="6"/>
    </row>
    <row r="159" spans="1:6" x14ac:dyDescent="0.25">
      <c r="A159" s="232"/>
      <c r="B159" s="232"/>
      <c r="C159" s="239"/>
      <c r="D159" s="236"/>
      <c r="E159" s="6"/>
      <c r="F159" s="6"/>
    </row>
    <row r="160" spans="1:6" x14ac:dyDescent="0.25">
      <c r="A160" s="232"/>
      <c r="B160" s="232" t="s">
        <v>957</v>
      </c>
      <c r="C160" s="239"/>
      <c r="D160" s="236"/>
      <c r="E160" s="52"/>
      <c r="F160" s="47" t="str">
        <f t="shared" ref="F160:F161" si="26">IF(E160="-","Rate Only",IF(E160="","",ROUND($D160*E160,2)))</f>
        <v/>
      </c>
    </row>
    <row r="161" spans="1:6" x14ac:dyDescent="0.25">
      <c r="A161" s="232"/>
      <c r="B161" s="232" t="s">
        <v>958</v>
      </c>
      <c r="C161" s="239" t="s">
        <v>925</v>
      </c>
      <c r="D161" s="236">
        <v>15</v>
      </c>
      <c r="E161" s="52"/>
      <c r="F161" s="47" t="str">
        <f t="shared" si="26"/>
        <v/>
      </c>
    </row>
    <row r="162" spans="1:6" x14ac:dyDescent="0.25">
      <c r="A162" s="232"/>
      <c r="B162" s="232"/>
      <c r="C162" s="239"/>
      <c r="D162" s="236"/>
      <c r="E162" s="6"/>
      <c r="F162" s="6"/>
    </row>
    <row r="163" spans="1:6" x14ac:dyDescent="0.25">
      <c r="A163" s="232" t="s">
        <v>872</v>
      </c>
      <c r="B163" s="232" t="s">
        <v>873</v>
      </c>
      <c r="C163" s="239"/>
      <c r="D163" s="236"/>
      <c r="E163" s="6"/>
      <c r="F163" s="6"/>
    </row>
    <row r="164" spans="1:6" x14ac:dyDescent="0.25">
      <c r="A164" s="232"/>
      <c r="B164" s="232"/>
      <c r="C164" s="239"/>
      <c r="D164" s="236"/>
      <c r="E164" s="52"/>
      <c r="F164" s="47" t="str">
        <f t="shared" ref="F164:F165" si="27">IF(E164="-","Rate Only",IF(E164="","",ROUND($D164*E164,2)))</f>
        <v/>
      </c>
    </row>
    <row r="165" spans="1:6" x14ac:dyDescent="0.25">
      <c r="A165" s="232"/>
      <c r="B165" s="232" t="s">
        <v>959</v>
      </c>
      <c r="C165" s="239"/>
      <c r="D165" s="236"/>
      <c r="E165" s="52"/>
      <c r="F165" s="47" t="str">
        <f t="shared" si="27"/>
        <v/>
      </c>
    </row>
    <row r="166" spans="1:6" x14ac:dyDescent="0.25">
      <c r="A166" s="232"/>
      <c r="B166" s="232"/>
      <c r="C166" s="239"/>
      <c r="D166" s="236"/>
      <c r="E166" s="6"/>
      <c r="F166" s="6"/>
    </row>
    <row r="167" spans="1:6" ht="38.25" x14ac:dyDescent="0.25">
      <c r="A167" s="232"/>
      <c r="B167" s="232" t="s">
        <v>960</v>
      </c>
      <c r="C167" s="239" t="s">
        <v>695</v>
      </c>
      <c r="D167" s="236">
        <v>260</v>
      </c>
      <c r="E167" s="52"/>
      <c r="F167" s="47" t="str">
        <f t="shared" ref="F167:F182" si="28">IF(E167="-","Rate Only",IF(E167="","",ROUND($D167*E167,2)))</f>
        <v/>
      </c>
    </row>
    <row r="168" spans="1:6" x14ac:dyDescent="0.25">
      <c r="A168" s="232"/>
      <c r="B168" s="232"/>
      <c r="C168" s="239"/>
      <c r="D168" s="236"/>
      <c r="E168" s="52"/>
      <c r="F168" s="47" t="str">
        <f t="shared" si="28"/>
        <v/>
      </c>
    </row>
    <row r="169" spans="1:6" ht="38.25" x14ac:dyDescent="0.25">
      <c r="A169" s="232"/>
      <c r="B169" s="232" t="s">
        <v>986</v>
      </c>
      <c r="C169" s="239" t="s">
        <v>695</v>
      </c>
      <c r="D169" s="236">
        <v>90</v>
      </c>
      <c r="E169" s="52"/>
      <c r="F169" s="47" t="str">
        <f t="shared" si="28"/>
        <v/>
      </c>
    </row>
    <row r="170" spans="1:6" x14ac:dyDescent="0.25">
      <c r="A170" s="74"/>
      <c r="B170" s="33"/>
      <c r="C170" s="76"/>
      <c r="D170" s="76"/>
      <c r="E170" s="59"/>
      <c r="F170" s="59"/>
    </row>
    <row r="171" spans="1:6" x14ac:dyDescent="0.25">
      <c r="A171" s="77"/>
      <c r="B171" s="460" t="s">
        <v>33</v>
      </c>
      <c r="C171" s="461"/>
      <c r="D171" s="461"/>
      <c r="E171" s="462"/>
      <c r="F171" s="48" t="str">
        <f>IF(SUM(F135:F169)&gt;0,SUM(F135:F169)," ")</f>
        <v xml:space="preserve"> </v>
      </c>
    </row>
    <row r="172" spans="1:6" x14ac:dyDescent="0.25">
      <c r="A172" s="79"/>
      <c r="B172" s="35"/>
      <c r="C172" s="81"/>
      <c r="D172" s="81"/>
      <c r="E172" s="60"/>
      <c r="F172" s="60"/>
    </row>
    <row r="173" spans="1:6" x14ac:dyDescent="0.25">
      <c r="C173" s="85"/>
    </row>
    <row r="174" spans="1:6" x14ac:dyDescent="0.25">
      <c r="A174" s="16"/>
      <c r="B174" s="1"/>
      <c r="C174" s="1"/>
      <c r="D174" s="36"/>
      <c r="E174" s="3"/>
      <c r="F174" s="3"/>
    </row>
    <row r="175" spans="1:6" x14ac:dyDescent="0.25">
      <c r="A175" s="19" t="s">
        <v>0</v>
      </c>
      <c r="B175" s="4" t="s">
        <v>1</v>
      </c>
      <c r="C175" s="11" t="s">
        <v>2</v>
      </c>
      <c r="D175" s="13" t="s">
        <v>3</v>
      </c>
      <c r="E175" s="10" t="s">
        <v>4</v>
      </c>
      <c r="F175" s="10" t="s">
        <v>5</v>
      </c>
    </row>
    <row r="176" spans="1:6" x14ac:dyDescent="0.25">
      <c r="A176" s="18"/>
      <c r="B176" s="7"/>
      <c r="C176" s="7"/>
      <c r="D176" s="37"/>
      <c r="E176" s="9"/>
      <c r="F176" s="9"/>
    </row>
    <row r="177" spans="1:6" x14ac:dyDescent="0.25">
      <c r="A177" s="74"/>
      <c r="B177" s="64"/>
      <c r="C177" s="75"/>
      <c r="D177" s="76"/>
      <c r="E177" s="67"/>
      <c r="F177" s="67"/>
    </row>
    <row r="178" spans="1:6" x14ac:dyDescent="0.25">
      <c r="A178" s="77"/>
      <c r="B178" s="460" t="s">
        <v>34</v>
      </c>
      <c r="C178" s="461"/>
      <c r="D178" s="461"/>
      <c r="E178" s="462"/>
      <c r="F178" s="52" t="str">
        <f>F171</f>
        <v xml:space="preserve"> </v>
      </c>
    </row>
    <row r="179" spans="1:6" x14ac:dyDescent="0.25">
      <c r="A179" s="79"/>
      <c r="B179" s="70"/>
      <c r="C179" s="80"/>
      <c r="D179" s="81"/>
      <c r="E179" s="73"/>
      <c r="F179" s="73"/>
    </row>
    <row r="180" spans="1:6" ht="38.25" x14ac:dyDescent="0.25">
      <c r="A180" s="232"/>
      <c r="B180" s="232" t="s">
        <v>963</v>
      </c>
      <c r="C180" s="250" t="s">
        <v>695</v>
      </c>
      <c r="D180" s="236">
        <v>100</v>
      </c>
      <c r="E180" s="52"/>
      <c r="F180" s="47" t="str">
        <f t="shared" si="28"/>
        <v/>
      </c>
    </row>
    <row r="181" spans="1:6" x14ac:dyDescent="0.25">
      <c r="A181" s="232"/>
      <c r="B181" s="251"/>
      <c r="C181" s="250"/>
      <c r="D181" s="236"/>
      <c r="E181" s="6"/>
      <c r="F181" s="6"/>
    </row>
    <row r="182" spans="1:6" ht="25.5" x14ac:dyDescent="0.25">
      <c r="A182" s="232" t="s">
        <v>880</v>
      </c>
      <c r="B182" s="244" t="s">
        <v>881</v>
      </c>
      <c r="C182" s="427" t="s">
        <v>882</v>
      </c>
      <c r="D182" s="249">
        <v>1</v>
      </c>
      <c r="E182" s="390"/>
      <c r="F182" s="47" t="str">
        <f t="shared" si="28"/>
        <v/>
      </c>
    </row>
    <row r="183" spans="1:6" x14ac:dyDescent="0.25">
      <c r="A183" s="244"/>
      <c r="B183" s="244"/>
      <c r="C183" s="427"/>
      <c r="D183" s="249"/>
      <c r="E183" s="4"/>
      <c r="F183" s="15"/>
    </row>
    <row r="184" spans="1:6" ht="51" x14ac:dyDescent="0.25">
      <c r="A184" s="340" t="s">
        <v>1290</v>
      </c>
      <c r="B184" s="430" t="s">
        <v>883</v>
      </c>
      <c r="C184" s="245"/>
      <c r="D184" s="244"/>
      <c r="E184" s="4"/>
      <c r="F184" s="15"/>
    </row>
    <row r="185" spans="1:6" x14ac:dyDescent="0.25">
      <c r="A185" s="232"/>
      <c r="B185" s="232"/>
      <c r="C185" s="245"/>
      <c r="D185" s="244"/>
      <c r="E185" s="4"/>
      <c r="F185" s="15"/>
    </row>
    <row r="186" spans="1:6" x14ac:dyDescent="0.25">
      <c r="A186" s="234" t="s">
        <v>964</v>
      </c>
      <c r="B186" s="234" t="s">
        <v>965</v>
      </c>
      <c r="C186" s="252"/>
      <c r="D186" s="244"/>
      <c r="E186" s="15"/>
      <c r="F186" s="6"/>
    </row>
    <row r="187" spans="1:6" x14ac:dyDescent="0.25">
      <c r="A187" s="234"/>
      <c r="B187" s="234"/>
      <c r="C187" s="252"/>
      <c r="D187" s="236"/>
      <c r="E187" s="15"/>
      <c r="F187" s="6"/>
    </row>
    <row r="188" spans="1:6" x14ac:dyDescent="0.25">
      <c r="A188" s="234"/>
      <c r="B188" s="234" t="s">
        <v>966</v>
      </c>
      <c r="C188" s="252" t="s">
        <v>122</v>
      </c>
      <c r="D188" s="236">
        <v>55</v>
      </c>
      <c r="E188" s="52"/>
      <c r="F188" s="47" t="str">
        <f t="shared" ref="F188:F201" si="29">IF(E188="-","Rate Only",IF(E188="","",ROUND($D188*E188,2)))</f>
        <v/>
      </c>
    </row>
    <row r="189" spans="1:6" x14ac:dyDescent="0.25">
      <c r="A189" s="234"/>
      <c r="B189" s="234"/>
      <c r="C189" s="252"/>
      <c r="D189" s="236"/>
      <c r="E189" s="15"/>
      <c r="F189" s="47" t="str">
        <f t="shared" si="29"/>
        <v/>
      </c>
    </row>
    <row r="190" spans="1:6" x14ac:dyDescent="0.25">
      <c r="A190" s="234">
        <v>66.180000000000007</v>
      </c>
      <c r="B190" s="234" t="s">
        <v>967</v>
      </c>
      <c r="C190" s="235"/>
      <c r="D190" s="236"/>
      <c r="E190" s="52"/>
      <c r="F190" s="47" t="str">
        <f t="shared" si="29"/>
        <v/>
      </c>
    </row>
    <row r="191" spans="1:6" x14ac:dyDescent="0.25">
      <c r="A191" s="234"/>
      <c r="B191" s="234"/>
      <c r="C191" s="252"/>
      <c r="D191" s="236"/>
      <c r="E191" s="15"/>
      <c r="F191" s="47" t="str">
        <f t="shared" si="29"/>
        <v/>
      </c>
    </row>
    <row r="192" spans="1:6" x14ac:dyDescent="0.25">
      <c r="A192" s="234"/>
      <c r="B192" s="234" t="s">
        <v>1089</v>
      </c>
      <c r="C192" s="235" t="s">
        <v>15</v>
      </c>
      <c r="D192" s="236">
        <v>1</v>
      </c>
      <c r="E192" s="52"/>
      <c r="F192" s="47" t="str">
        <f t="shared" si="29"/>
        <v/>
      </c>
    </row>
    <row r="193" spans="1:6" x14ac:dyDescent="0.25">
      <c r="A193" s="234"/>
      <c r="B193" s="234"/>
      <c r="C193" s="252"/>
      <c r="D193" s="236"/>
      <c r="E193" s="15"/>
      <c r="F193" s="47" t="str">
        <f t="shared" si="29"/>
        <v/>
      </c>
    </row>
    <row r="194" spans="1:6" x14ac:dyDescent="0.25">
      <c r="A194" s="234">
        <v>66.19</v>
      </c>
      <c r="B194" s="234" t="s">
        <v>893</v>
      </c>
      <c r="C194" s="235"/>
      <c r="D194" s="236"/>
      <c r="E194" s="52"/>
      <c r="F194" s="47" t="str">
        <f t="shared" si="29"/>
        <v/>
      </c>
    </row>
    <row r="195" spans="1:6" x14ac:dyDescent="0.25">
      <c r="A195" s="234"/>
      <c r="B195" s="234"/>
      <c r="C195" s="252"/>
      <c r="D195" s="236"/>
      <c r="E195" s="6"/>
      <c r="F195" s="47" t="str">
        <f t="shared" si="29"/>
        <v/>
      </c>
    </row>
    <row r="196" spans="1:6" x14ac:dyDescent="0.25">
      <c r="A196" s="234"/>
      <c r="B196" s="240" t="s">
        <v>968</v>
      </c>
      <c r="C196" s="252"/>
      <c r="D196" s="236"/>
      <c r="E196" s="6"/>
      <c r="F196" s="47" t="str">
        <f t="shared" si="29"/>
        <v/>
      </c>
    </row>
    <row r="197" spans="1:6" x14ac:dyDescent="0.25">
      <c r="A197" s="234"/>
      <c r="B197" s="234" t="s">
        <v>969</v>
      </c>
      <c r="C197" s="252" t="s">
        <v>122</v>
      </c>
      <c r="D197" s="236">
        <v>60</v>
      </c>
      <c r="E197" s="52"/>
      <c r="F197" s="47" t="str">
        <f t="shared" si="29"/>
        <v/>
      </c>
    </row>
    <row r="198" spans="1:6" x14ac:dyDescent="0.25">
      <c r="A198" s="234"/>
      <c r="B198" s="234"/>
      <c r="C198" s="235"/>
      <c r="D198" s="236"/>
      <c r="E198" s="52"/>
      <c r="F198" s="47" t="str">
        <f t="shared" si="29"/>
        <v/>
      </c>
    </row>
    <row r="199" spans="1:6" x14ac:dyDescent="0.25">
      <c r="A199" s="234">
        <v>66.209999999999994</v>
      </c>
      <c r="B199" s="234" t="s">
        <v>900</v>
      </c>
      <c r="C199" s="252"/>
      <c r="D199" s="236"/>
      <c r="E199" s="6"/>
      <c r="F199" s="47" t="str">
        <f t="shared" si="29"/>
        <v/>
      </c>
    </row>
    <row r="200" spans="1:6" x14ac:dyDescent="0.25">
      <c r="A200" s="234"/>
      <c r="B200" s="234"/>
      <c r="C200" s="235"/>
      <c r="D200" s="236"/>
      <c r="E200" s="52"/>
      <c r="F200" s="47" t="str">
        <f t="shared" si="29"/>
        <v/>
      </c>
    </row>
    <row r="201" spans="1:6" ht="51" x14ac:dyDescent="0.25">
      <c r="A201" s="232"/>
      <c r="B201" s="232" t="s">
        <v>970</v>
      </c>
      <c r="C201" s="239" t="s">
        <v>762</v>
      </c>
      <c r="D201" s="236">
        <v>135</v>
      </c>
      <c r="E201" s="52"/>
      <c r="F201" s="47" t="str">
        <f t="shared" si="29"/>
        <v/>
      </c>
    </row>
    <row r="202" spans="1:6" x14ac:dyDescent="0.25">
      <c r="A202" s="234"/>
      <c r="B202" s="234"/>
      <c r="C202" s="239"/>
      <c r="D202" s="236"/>
      <c r="E202" s="6"/>
      <c r="F202" s="6"/>
    </row>
    <row r="203" spans="1:6" x14ac:dyDescent="0.25">
      <c r="A203" s="234" t="s">
        <v>905</v>
      </c>
      <c r="B203" s="232" t="s">
        <v>906</v>
      </c>
      <c r="C203" s="239"/>
      <c r="D203" s="236"/>
      <c r="E203" s="6"/>
      <c r="F203" s="6"/>
    </row>
    <row r="204" spans="1:6" x14ac:dyDescent="0.25">
      <c r="A204" s="234"/>
      <c r="B204" s="232"/>
      <c r="C204" s="239"/>
      <c r="D204" s="236"/>
      <c r="E204" s="6"/>
      <c r="F204" s="6"/>
    </row>
    <row r="205" spans="1:6" ht="25.5" x14ac:dyDescent="0.25">
      <c r="A205" s="234"/>
      <c r="B205" s="232" t="s">
        <v>971</v>
      </c>
      <c r="C205" s="239" t="s">
        <v>122</v>
      </c>
      <c r="D205" s="236">
        <v>90</v>
      </c>
      <c r="E205" s="52"/>
      <c r="F205" s="47" t="str">
        <f t="shared" ref="F205:F207" si="30">IF(E205="-","Rate Only",IF(E205="","",ROUND($D205*E205,2)))</f>
        <v/>
      </c>
    </row>
    <row r="206" spans="1:6" x14ac:dyDescent="0.25">
      <c r="A206" s="234"/>
      <c r="B206" s="232"/>
      <c r="C206" s="235"/>
      <c r="D206" s="236"/>
      <c r="E206" s="52"/>
      <c r="F206" s="47" t="str">
        <f t="shared" si="30"/>
        <v/>
      </c>
    </row>
    <row r="207" spans="1:6" ht="38.25" x14ac:dyDescent="0.25">
      <c r="A207" s="232" t="s">
        <v>908</v>
      </c>
      <c r="B207" s="232" t="s">
        <v>973</v>
      </c>
      <c r="C207" s="239" t="s">
        <v>122</v>
      </c>
      <c r="D207" s="236">
        <v>45</v>
      </c>
      <c r="E207" s="52"/>
      <c r="F207" s="47" t="str">
        <f t="shared" si="30"/>
        <v/>
      </c>
    </row>
    <row r="208" spans="1:6" x14ac:dyDescent="0.25">
      <c r="A208" s="234"/>
      <c r="B208" s="234"/>
      <c r="C208" s="239"/>
      <c r="D208" s="236"/>
      <c r="E208" s="6"/>
      <c r="F208" s="6"/>
    </row>
    <row r="209" spans="1:6" ht="25.5" x14ac:dyDescent="0.25">
      <c r="A209" s="234" t="s">
        <v>974</v>
      </c>
      <c r="B209" s="232" t="s">
        <v>975</v>
      </c>
      <c r="C209" s="239" t="s">
        <v>122</v>
      </c>
      <c r="D209" s="236">
        <v>55</v>
      </c>
      <c r="E209" s="52"/>
      <c r="F209" s="47" t="str">
        <f t="shared" ref="F209" si="31">IF(E209="-","Rate Only",IF(E209="","",ROUND($D209*E209,2)))</f>
        <v/>
      </c>
    </row>
    <row r="210" spans="1:6" x14ac:dyDescent="0.25">
      <c r="A210" s="74"/>
      <c r="B210" s="33"/>
      <c r="C210" s="76"/>
      <c r="D210" s="76"/>
      <c r="E210" s="59"/>
      <c r="F210" s="59"/>
    </row>
    <row r="211" spans="1:6" x14ac:dyDescent="0.25">
      <c r="A211" s="77"/>
      <c r="B211" s="460" t="s">
        <v>33</v>
      </c>
      <c r="C211" s="461"/>
      <c r="D211" s="461"/>
      <c r="E211" s="462"/>
      <c r="F211" s="48" t="str">
        <f>IF(SUM(F177:F209)&gt;0,SUM(F177:F209)," ")</f>
        <v xml:space="preserve"> </v>
      </c>
    </row>
    <row r="212" spans="1:6" x14ac:dyDescent="0.25">
      <c r="A212" s="79"/>
      <c r="B212" s="35"/>
      <c r="C212" s="81"/>
      <c r="D212" s="81"/>
      <c r="E212" s="60"/>
      <c r="F212" s="60"/>
    </row>
    <row r="213" spans="1:6" x14ac:dyDescent="0.25">
      <c r="C213" s="85"/>
    </row>
    <row r="214" spans="1:6" x14ac:dyDescent="0.25">
      <c r="A214" s="16"/>
      <c r="B214" s="1"/>
      <c r="C214" s="1"/>
      <c r="D214" s="36"/>
      <c r="E214" s="3"/>
      <c r="F214" s="3"/>
    </row>
    <row r="215" spans="1:6" x14ac:dyDescent="0.25">
      <c r="A215" s="19" t="s">
        <v>0</v>
      </c>
      <c r="B215" s="4" t="s">
        <v>1</v>
      </c>
      <c r="C215" s="11" t="s">
        <v>2</v>
      </c>
      <c r="D215" s="13" t="s">
        <v>3</v>
      </c>
      <c r="E215" s="10" t="s">
        <v>4</v>
      </c>
      <c r="F215" s="10" t="s">
        <v>5</v>
      </c>
    </row>
    <row r="216" spans="1:6" x14ac:dyDescent="0.25">
      <c r="A216" s="18"/>
      <c r="B216" s="7"/>
      <c r="C216" s="7"/>
      <c r="D216" s="37"/>
      <c r="E216" s="9"/>
      <c r="F216" s="9"/>
    </row>
    <row r="217" spans="1:6" x14ac:dyDescent="0.25">
      <c r="A217" s="74"/>
      <c r="B217" s="64"/>
      <c r="C217" s="75"/>
      <c r="D217" s="76"/>
      <c r="E217" s="67"/>
      <c r="F217" s="67"/>
    </row>
    <row r="218" spans="1:6" x14ac:dyDescent="0.25">
      <c r="A218" s="77"/>
      <c r="B218" s="460" t="s">
        <v>34</v>
      </c>
      <c r="C218" s="461"/>
      <c r="D218" s="461"/>
      <c r="E218" s="462"/>
      <c r="F218" s="52" t="str">
        <f>F211</f>
        <v xml:space="preserve"> </v>
      </c>
    </row>
    <row r="219" spans="1:6" x14ac:dyDescent="0.25">
      <c r="A219" s="79"/>
      <c r="B219" s="70"/>
      <c r="C219" s="80"/>
      <c r="D219" s="81"/>
      <c r="E219" s="73"/>
      <c r="F219" s="73"/>
    </row>
    <row r="220" spans="1:6" ht="25.5" x14ac:dyDescent="0.25">
      <c r="A220" s="340" t="s">
        <v>544</v>
      </c>
      <c r="B220" s="338" t="s">
        <v>911</v>
      </c>
      <c r="C220" s="239"/>
      <c r="D220" s="236"/>
      <c r="E220" s="12"/>
      <c r="F220" s="6"/>
    </row>
    <row r="221" spans="1:6" x14ac:dyDescent="0.25">
      <c r="A221" s="234"/>
      <c r="B221" s="232"/>
      <c r="C221" s="239"/>
      <c r="D221" s="236"/>
      <c r="E221" s="15"/>
      <c r="F221" s="6"/>
    </row>
    <row r="222" spans="1:6" ht="25.5" x14ac:dyDescent="0.25">
      <c r="A222" s="234" t="s">
        <v>912</v>
      </c>
      <c r="B222" s="232" t="s">
        <v>976</v>
      </c>
      <c r="C222" s="235"/>
      <c r="D222" s="236"/>
      <c r="E222" s="52"/>
      <c r="F222" s="47" t="str">
        <f t="shared" ref="F222" si="32">IF(E222="-","Rate Only",IF(E222="","",ROUND($D222*E222,2)))</f>
        <v/>
      </c>
    </row>
    <row r="223" spans="1:6" x14ac:dyDescent="0.25">
      <c r="A223" s="234"/>
      <c r="B223" s="232"/>
      <c r="C223" s="239"/>
      <c r="D223" s="236"/>
      <c r="E223" s="15"/>
      <c r="F223" s="6"/>
    </row>
    <row r="224" spans="1:6" ht="25.5" x14ac:dyDescent="0.25">
      <c r="A224" s="234"/>
      <c r="B224" s="234" t="s">
        <v>1314</v>
      </c>
      <c r="C224" s="239"/>
      <c r="D224" s="236"/>
      <c r="E224" s="52"/>
      <c r="F224" s="47" t="str">
        <f t="shared" ref="F224" si="33">IF(E224="-","Rate Only",IF(E224="","",ROUND($D224*E224,2)))</f>
        <v/>
      </c>
    </row>
    <row r="225" spans="1:6" x14ac:dyDescent="0.25">
      <c r="A225" s="234"/>
      <c r="B225" s="234"/>
      <c r="C225" s="235"/>
      <c r="D225" s="236"/>
      <c r="E225" s="15"/>
      <c r="F225" s="6"/>
    </row>
    <row r="226" spans="1:6" ht="25.5" x14ac:dyDescent="0.25">
      <c r="A226" s="253"/>
      <c r="B226" s="253" t="s">
        <v>915</v>
      </c>
      <c r="C226" s="254" t="s">
        <v>17</v>
      </c>
      <c r="D226" s="236">
        <v>1</v>
      </c>
      <c r="E226" s="52">
        <v>12000</v>
      </c>
      <c r="F226" s="47">
        <f t="shared" ref="F226" si="34">IF(E226="-","Rate Only",IF(E226="","",ROUND($D226*E226,2)))</f>
        <v>12000</v>
      </c>
    </row>
    <row r="227" spans="1:6" x14ac:dyDescent="0.25">
      <c r="A227" s="253"/>
      <c r="B227" s="253"/>
      <c r="C227" s="254"/>
      <c r="D227" s="236"/>
      <c r="E227" s="6"/>
      <c r="F227" s="6"/>
    </row>
    <row r="228" spans="1:6" ht="25.5" x14ac:dyDescent="0.25">
      <c r="A228" s="253"/>
      <c r="B228" s="253" t="s">
        <v>917</v>
      </c>
      <c r="C228" s="254" t="s">
        <v>17</v>
      </c>
      <c r="D228" s="236">
        <v>1</v>
      </c>
      <c r="E228" s="52">
        <v>12000</v>
      </c>
      <c r="F228" s="47">
        <f t="shared" ref="F228:F232" si="35">IF(E228="-","Rate Only",IF(E228="","",ROUND($D228*E228,2)))</f>
        <v>12000</v>
      </c>
    </row>
    <row r="229" spans="1:6" x14ac:dyDescent="0.25">
      <c r="A229" s="253"/>
      <c r="B229" s="253"/>
      <c r="C229" s="254"/>
      <c r="D229" s="236"/>
      <c r="E229" s="6"/>
      <c r="F229" s="6"/>
    </row>
    <row r="230" spans="1:6" ht="25.5" x14ac:dyDescent="0.25">
      <c r="A230" s="253"/>
      <c r="B230" s="253" t="s">
        <v>918</v>
      </c>
      <c r="C230" s="254" t="s">
        <v>17</v>
      </c>
      <c r="D230" s="236">
        <v>1</v>
      </c>
      <c r="E230" s="52">
        <v>12000</v>
      </c>
      <c r="F230" s="47">
        <f t="shared" si="35"/>
        <v>12000</v>
      </c>
    </row>
    <row r="231" spans="1:6" x14ac:dyDescent="0.25">
      <c r="A231" s="253"/>
      <c r="B231" s="253"/>
      <c r="C231" s="254"/>
      <c r="D231" s="236"/>
      <c r="E231" s="6"/>
      <c r="F231" s="47" t="str">
        <f t="shared" si="35"/>
        <v/>
      </c>
    </row>
    <row r="232" spans="1:6" ht="25.5" x14ac:dyDescent="0.25">
      <c r="A232" s="253"/>
      <c r="B232" s="253" t="s">
        <v>919</v>
      </c>
      <c r="C232" s="254" t="s">
        <v>17</v>
      </c>
      <c r="D232" s="236">
        <v>1</v>
      </c>
      <c r="E232" s="52">
        <v>12000</v>
      </c>
      <c r="F232" s="47">
        <f t="shared" si="35"/>
        <v>12000</v>
      </c>
    </row>
    <row r="233" spans="1:6" x14ac:dyDescent="0.25">
      <c r="A233" s="253"/>
      <c r="B233" s="253"/>
      <c r="C233" s="254"/>
      <c r="D233" s="236"/>
      <c r="E233" s="6"/>
      <c r="F233" s="6"/>
    </row>
    <row r="234" spans="1:6" ht="25.5" x14ac:dyDescent="0.25">
      <c r="A234" s="253"/>
      <c r="B234" s="253" t="s">
        <v>920</v>
      </c>
      <c r="C234" s="254" t="s">
        <v>17</v>
      </c>
      <c r="D234" s="236">
        <v>1</v>
      </c>
      <c r="E234" s="52">
        <v>12000</v>
      </c>
      <c r="F234" s="47">
        <f t="shared" ref="F234:F236" si="36">IF(E234="-","Rate Only",IF(E234="","",ROUND($D234*E234,2)))</f>
        <v>12000</v>
      </c>
    </row>
    <row r="235" spans="1:6" x14ac:dyDescent="0.25">
      <c r="A235" s="253"/>
      <c r="B235" s="253"/>
      <c r="C235" s="254"/>
      <c r="D235" s="236"/>
      <c r="E235" s="6"/>
      <c r="F235" s="47" t="str">
        <f t="shared" si="36"/>
        <v/>
      </c>
    </row>
    <row r="236" spans="1:6" ht="25.5" x14ac:dyDescent="0.25">
      <c r="A236" s="253" t="s">
        <v>723</v>
      </c>
      <c r="B236" s="253" t="s">
        <v>724</v>
      </c>
      <c r="C236" s="254" t="s">
        <v>84</v>
      </c>
      <c r="D236" s="236">
        <v>1</v>
      </c>
      <c r="E236" s="52">
        <v>50000</v>
      </c>
      <c r="F236" s="47">
        <f t="shared" si="36"/>
        <v>50000</v>
      </c>
    </row>
    <row r="237" spans="1:6" x14ac:dyDescent="0.25">
      <c r="A237" s="234"/>
      <c r="B237" s="234"/>
      <c r="C237" s="239"/>
      <c r="D237" s="236"/>
      <c r="E237" s="6"/>
      <c r="F237" s="6"/>
    </row>
    <row r="238" spans="1:6" x14ac:dyDescent="0.25">
      <c r="A238" s="253"/>
      <c r="B238" s="253"/>
      <c r="C238" s="254"/>
      <c r="D238" s="236"/>
      <c r="E238" s="52"/>
      <c r="F238" s="47"/>
    </row>
    <row r="239" spans="1:6" x14ac:dyDescent="0.25">
      <c r="A239" s="253"/>
      <c r="B239" s="253"/>
      <c r="C239" s="254"/>
      <c r="D239" s="236"/>
      <c r="E239" s="6"/>
      <c r="F239" s="6"/>
    </row>
    <row r="240" spans="1:6" x14ac:dyDescent="0.25">
      <c r="A240" s="253"/>
      <c r="B240" s="253"/>
      <c r="C240" s="254"/>
      <c r="D240" s="236"/>
      <c r="E240" s="52"/>
      <c r="F240" s="47"/>
    </row>
    <row r="241" spans="1:6" x14ac:dyDescent="0.25">
      <c r="A241" s="253"/>
      <c r="B241" s="253"/>
      <c r="C241" s="254"/>
      <c r="D241" s="236"/>
      <c r="E241" s="6"/>
      <c r="F241" s="6"/>
    </row>
    <row r="242" spans="1:6" x14ac:dyDescent="0.25">
      <c r="A242" s="253"/>
      <c r="B242" s="253"/>
      <c r="C242" s="254"/>
      <c r="D242" s="236"/>
      <c r="E242" s="52"/>
      <c r="F242" s="47"/>
    </row>
    <row r="243" spans="1:6" x14ac:dyDescent="0.25">
      <c r="A243" s="253"/>
      <c r="B243" s="253"/>
      <c r="C243" s="254"/>
      <c r="D243" s="236"/>
      <c r="E243" s="6"/>
      <c r="F243" s="6"/>
    </row>
    <row r="244" spans="1:6" x14ac:dyDescent="0.25">
      <c r="A244" s="234"/>
      <c r="B244" s="232"/>
      <c r="C244" s="239"/>
      <c r="D244" s="236"/>
      <c r="E244" s="6"/>
      <c r="F244" s="6"/>
    </row>
    <row r="245" spans="1:6" x14ac:dyDescent="0.25">
      <c r="A245" s="253"/>
      <c r="B245" s="253"/>
      <c r="C245" s="254"/>
      <c r="D245" s="236"/>
      <c r="E245" s="6"/>
      <c r="F245" s="6"/>
    </row>
    <row r="246" spans="1:6" x14ac:dyDescent="0.25">
      <c r="A246" s="253"/>
      <c r="B246" s="253"/>
      <c r="C246" s="254"/>
      <c r="D246" s="236"/>
      <c r="E246" s="6"/>
      <c r="F246" s="6"/>
    </row>
    <row r="247" spans="1:6" x14ac:dyDescent="0.25">
      <c r="A247" s="253"/>
      <c r="B247" s="253"/>
      <c r="C247" s="254"/>
      <c r="D247" s="236"/>
      <c r="E247" s="6"/>
      <c r="F247" s="6"/>
    </row>
    <row r="248" spans="1:6" x14ac:dyDescent="0.25">
      <c r="A248" s="253"/>
      <c r="B248" s="253"/>
      <c r="C248" s="254"/>
      <c r="D248" s="236"/>
      <c r="E248" s="52"/>
      <c r="F248" s="47" t="str">
        <f t="shared" ref="F248" si="37">IF(E248="-","Rate Only",IF(E248="","",ROUND($D248*E248,2)))</f>
        <v/>
      </c>
    </row>
    <row r="249" spans="1:6" x14ac:dyDescent="0.25">
      <c r="A249" s="253"/>
      <c r="B249" s="253"/>
      <c r="C249" s="254"/>
      <c r="D249" s="236"/>
      <c r="E249" s="6"/>
      <c r="F249" s="6"/>
    </row>
    <row r="250" spans="1:6" x14ac:dyDescent="0.25">
      <c r="A250" s="253"/>
      <c r="B250" s="253"/>
      <c r="C250" s="254"/>
      <c r="D250" s="236"/>
      <c r="E250" s="6"/>
      <c r="F250" s="6"/>
    </row>
    <row r="251" spans="1:6" x14ac:dyDescent="0.25">
      <c r="A251" s="253"/>
      <c r="B251" s="253"/>
      <c r="C251" s="254"/>
      <c r="D251" s="236"/>
      <c r="E251" s="52"/>
      <c r="F251" s="47" t="str">
        <f t="shared" ref="F251" si="38">IF(E251="-","Rate Only",IF(E251="","",ROUND($D251*E251,2)))</f>
        <v/>
      </c>
    </row>
    <row r="252" spans="1:6" x14ac:dyDescent="0.25">
      <c r="A252" s="234"/>
      <c r="B252" s="232"/>
      <c r="C252" s="235"/>
      <c r="D252" s="236"/>
      <c r="E252" s="6"/>
      <c r="F252" s="6"/>
    </row>
    <row r="253" spans="1:6" x14ac:dyDescent="0.25">
      <c r="A253" s="74"/>
      <c r="B253" s="33"/>
      <c r="C253" s="76"/>
      <c r="D253" s="76"/>
      <c r="E253" s="59"/>
      <c r="F253" s="59"/>
    </row>
    <row r="254" spans="1:6" x14ac:dyDescent="0.25">
      <c r="A254" s="77"/>
      <c r="B254" s="454" t="s">
        <v>14</v>
      </c>
      <c r="C254" s="455"/>
      <c r="D254" s="455"/>
      <c r="E254" s="456"/>
      <c r="F254" s="48">
        <f>IF(SUM(F217:F252)&gt;0,SUM(F217:F252)," ")</f>
        <v>110000</v>
      </c>
    </row>
    <row r="255" spans="1:6" x14ac:dyDescent="0.25">
      <c r="A255" s="79"/>
      <c r="B255" s="35"/>
      <c r="C255" s="81"/>
      <c r="D255" s="81"/>
      <c r="E255" s="60"/>
      <c r="F255" s="60"/>
    </row>
    <row r="256" spans="1:6" x14ac:dyDescent="0.25">
      <c r="C256" s="85"/>
    </row>
  </sheetData>
  <mergeCells count="11">
    <mergeCell ref="B171:E171"/>
    <mergeCell ref="B178:E178"/>
    <mergeCell ref="B211:E211"/>
    <mergeCell ref="B218:E218"/>
    <mergeCell ref="B254:E254"/>
    <mergeCell ref="B136:E136"/>
    <mergeCell ref="B40:E40"/>
    <mergeCell ref="B47:E47"/>
    <mergeCell ref="B83:E83"/>
    <mergeCell ref="B90:E90"/>
    <mergeCell ref="B129:E129"/>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C18 C3994 N4-13 KM 38.09
</oddHeader>
    <oddFooter>&amp;R&amp;8&amp;Z&amp;F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95"/>
  <sheetViews>
    <sheetView view="pageLayout" topLeftCell="A75" zoomScale="130" zoomScaleNormal="100" zoomScalePageLayoutView="130" workbookViewId="0">
      <selection activeCell="E56" sqref="E56"/>
    </sheetView>
  </sheetViews>
  <sheetFormatPr defaultRowHeight="15" x14ac:dyDescent="0.25"/>
  <cols>
    <col min="1" max="1" width="9.140625" style="86"/>
    <col min="2" max="2" width="33.7109375" style="108" customWidth="1"/>
    <col min="3" max="3" width="7.28515625" style="85" customWidth="1"/>
    <col min="4" max="4" width="11.7109375" style="85" customWidth="1"/>
    <col min="5" max="5" width="11.7109375" style="109" customWidth="1"/>
    <col min="6" max="6" width="13.28515625" style="109" customWidth="1"/>
  </cols>
  <sheetData>
    <row r="1" spans="1:6" ht="15" customHeight="1" x14ac:dyDescent="0.25">
      <c r="A1" s="74"/>
      <c r="B1" s="64"/>
      <c r="C1" s="65"/>
      <c r="D1" s="82"/>
      <c r="E1" s="67"/>
      <c r="F1" s="67"/>
    </row>
    <row r="2" spans="1:6" x14ac:dyDescent="0.25">
      <c r="A2" s="77" t="s">
        <v>0</v>
      </c>
      <c r="B2" s="68" t="s">
        <v>1</v>
      </c>
      <c r="C2" s="49" t="s">
        <v>2</v>
      </c>
      <c r="D2" s="58" t="s">
        <v>3</v>
      </c>
      <c r="E2" s="69" t="s">
        <v>4</v>
      </c>
      <c r="F2" s="69" t="s">
        <v>5</v>
      </c>
    </row>
    <row r="3" spans="1:6" x14ac:dyDescent="0.25">
      <c r="A3" s="79"/>
      <c r="B3" s="70"/>
      <c r="C3" s="71"/>
      <c r="D3" s="62"/>
      <c r="E3" s="73"/>
      <c r="F3" s="73"/>
    </row>
    <row r="4" spans="1:6" x14ac:dyDescent="0.25">
      <c r="A4" s="77" t="s">
        <v>559</v>
      </c>
      <c r="B4" s="68" t="s">
        <v>191</v>
      </c>
      <c r="C4" s="49"/>
      <c r="D4" s="82"/>
      <c r="E4" s="52"/>
      <c r="F4" s="52"/>
    </row>
    <row r="5" spans="1:6" x14ac:dyDescent="0.25">
      <c r="A5" s="77"/>
      <c r="B5" s="68"/>
      <c r="C5" s="49"/>
      <c r="D5" s="58"/>
      <c r="E5" s="52"/>
      <c r="F5" s="52"/>
    </row>
    <row r="6" spans="1:6" x14ac:dyDescent="0.25">
      <c r="A6" s="77" t="s">
        <v>192</v>
      </c>
      <c r="B6" s="68" t="s">
        <v>193</v>
      </c>
      <c r="C6" s="49"/>
      <c r="D6" s="58"/>
      <c r="E6" s="52"/>
      <c r="F6" s="52"/>
    </row>
    <row r="7" spans="1:6" x14ac:dyDescent="0.25">
      <c r="A7" s="77"/>
      <c r="B7" s="68"/>
      <c r="C7" s="49"/>
      <c r="D7" s="58"/>
      <c r="E7" s="52"/>
      <c r="F7" s="52"/>
    </row>
    <row r="8" spans="1:6" x14ac:dyDescent="0.25">
      <c r="A8" s="77"/>
      <c r="B8" s="68" t="s">
        <v>194</v>
      </c>
      <c r="C8" s="49" t="s">
        <v>212</v>
      </c>
      <c r="D8" s="469">
        <v>255</v>
      </c>
      <c r="E8" s="43"/>
      <c r="F8" s="47" t="str">
        <f t="shared" ref="F8" si="0">IF(E8="-","Rate Only",IF(E8="","",ROUND($D8*E8,2)))</f>
        <v/>
      </c>
    </row>
    <row r="9" spans="1:6" x14ac:dyDescent="0.25">
      <c r="A9" s="77"/>
      <c r="B9" s="68"/>
      <c r="C9" s="49"/>
      <c r="D9" s="469"/>
      <c r="E9" s="52"/>
      <c r="F9" s="52"/>
    </row>
    <row r="10" spans="1:6" x14ac:dyDescent="0.25">
      <c r="A10" s="77"/>
      <c r="B10" s="68" t="s">
        <v>195</v>
      </c>
      <c r="C10" s="49" t="s">
        <v>212</v>
      </c>
      <c r="D10" s="469">
        <v>255</v>
      </c>
      <c r="E10" s="43"/>
      <c r="F10" s="47" t="str">
        <f t="shared" ref="F10" si="1">IF(E10="-","Rate Only",IF(E10="","",ROUND($D10*E10,2)))</f>
        <v/>
      </c>
    </row>
    <row r="11" spans="1:6" x14ac:dyDescent="0.25">
      <c r="A11" s="77"/>
      <c r="B11" s="68"/>
      <c r="C11" s="49"/>
      <c r="D11" s="469"/>
      <c r="E11" s="52"/>
      <c r="F11" s="52"/>
    </row>
    <row r="12" spans="1:6" x14ac:dyDescent="0.25">
      <c r="A12" s="77"/>
      <c r="B12" s="68" t="s">
        <v>196</v>
      </c>
      <c r="C12" s="49" t="s">
        <v>212</v>
      </c>
      <c r="D12" s="469">
        <v>255</v>
      </c>
      <c r="E12" s="43"/>
      <c r="F12" s="47" t="str">
        <f t="shared" ref="F12" si="2">IF(E12="-","Rate Only",IF(E12="","",ROUND($D12*E12,2)))</f>
        <v/>
      </c>
    </row>
    <row r="13" spans="1:6" x14ac:dyDescent="0.25">
      <c r="A13" s="77"/>
      <c r="B13" s="68"/>
      <c r="C13" s="49"/>
      <c r="D13" s="469"/>
      <c r="E13" s="52"/>
      <c r="F13" s="52"/>
    </row>
    <row r="14" spans="1:6" x14ac:dyDescent="0.25">
      <c r="A14" s="77"/>
      <c r="B14" s="68" t="s">
        <v>243</v>
      </c>
      <c r="C14" s="49" t="s">
        <v>212</v>
      </c>
      <c r="D14" s="469">
        <v>255</v>
      </c>
      <c r="E14" s="43"/>
      <c r="F14" s="47" t="str">
        <f t="shared" ref="F14" si="3">IF(E14="-","Rate Only",IF(E14="","",ROUND($D14*E14,2)))</f>
        <v/>
      </c>
    </row>
    <row r="15" spans="1:6" x14ac:dyDescent="0.25">
      <c r="A15" s="77"/>
      <c r="B15" s="68"/>
      <c r="C15" s="49"/>
      <c r="D15" s="469"/>
      <c r="E15" s="52"/>
      <c r="F15" s="52"/>
    </row>
    <row r="16" spans="1:6" x14ac:dyDescent="0.25">
      <c r="A16" s="77"/>
      <c r="B16" s="68" t="s">
        <v>244</v>
      </c>
      <c r="C16" s="49" t="s">
        <v>212</v>
      </c>
      <c r="D16" s="469">
        <v>255</v>
      </c>
      <c r="E16" s="43"/>
      <c r="F16" s="47" t="str">
        <f t="shared" ref="F16" si="4">IF(E16="-","Rate Only",IF(E16="","",ROUND($D16*E16,2)))</f>
        <v/>
      </c>
    </row>
    <row r="17" spans="1:6" x14ac:dyDescent="0.25">
      <c r="A17" s="77"/>
      <c r="B17" s="68"/>
      <c r="C17" s="49"/>
      <c r="D17" s="469"/>
      <c r="E17" s="52"/>
      <c r="F17" s="52"/>
    </row>
    <row r="18" spans="1:6" x14ac:dyDescent="0.25">
      <c r="A18" s="77" t="s">
        <v>197</v>
      </c>
      <c r="B18" s="68" t="s">
        <v>198</v>
      </c>
      <c r="C18" s="49"/>
      <c r="D18" s="469"/>
      <c r="E18" s="52"/>
      <c r="F18" s="52"/>
    </row>
    <row r="19" spans="1:6" x14ac:dyDescent="0.25">
      <c r="A19" s="77"/>
      <c r="B19" s="68"/>
      <c r="C19" s="49"/>
      <c r="D19" s="469"/>
      <c r="E19" s="52"/>
      <c r="F19" s="52"/>
    </row>
    <row r="20" spans="1:6" x14ac:dyDescent="0.25">
      <c r="A20" s="77"/>
      <c r="B20" s="68" t="s">
        <v>199</v>
      </c>
      <c r="C20" s="49" t="s">
        <v>212</v>
      </c>
      <c r="D20" s="469">
        <v>255</v>
      </c>
      <c r="E20" s="43"/>
      <c r="F20" s="47" t="str">
        <f t="shared" ref="F20" si="5">IF(E20="-","Rate Only",IF(E20="","",ROUND($D20*E20,2)))</f>
        <v/>
      </c>
    </row>
    <row r="21" spans="1:6" x14ac:dyDescent="0.25">
      <c r="A21" s="77"/>
      <c r="B21" s="68"/>
      <c r="C21" s="49"/>
      <c r="D21" s="469"/>
      <c r="E21" s="52"/>
      <c r="F21" s="52"/>
    </row>
    <row r="22" spans="1:6" x14ac:dyDescent="0.25">
      <c r="A22" s="77"/>
      <c r="B22" s="68" t="s">
        <v>200</v>
      </c>
      <c r="C22" s="49" t="s">
        <v>212</v>
      </c>
      <c r="D22" s="469">
        <v>255</v>
      </c>
      <c r="E22" s="43"/>
      <c r="F22" s="47" t="str">
        <f t="shared" ref="F22" si="6">IF(E22="-","Rate Only",IF(E22="","",ROUND($D22*E22,2)))</f>
        <v/>
      </c>
    </row>
    <row r="23" spans="1:6" x14ac:dyDescent="0.25">
      <c r="A23" s="77"/>
      <c r="B23" s="68"/>
      <c r="C23" s="49"/>
      <c r="D23" s="469"/>
      <c r="E23" s="52"/>
      <c r="F23" s="52"/>
    </row>
    <row r="24" spans="1:6" x14ac:dyDescent="0.25">
      <c r="A24" s="77"/>
      <c r="B24" s="68" t="s">
        <v>201</v>
      </c>
      <c r="C24" s="49" t="s">
        <v>212</v>
      </c>
      <c r="D24" s="469">
        <v>120</v>
      </c>
      <c r="E24" s="43"/>
      <c r="F24" s="47" t="str">
        <f t="shared" ref="F24" si="7">IF(E24="-","Rate Only",IF(E24="","",ROUND($D24*E24,2)))</f>
        <v/>
      </c>
    </row>
    <row r="25" spans="1:6" x14ac:dyDescent="0.25">
      <c r="A25" s="77"/>
      <c r="B25" s="68"/>
      <c r="C25" s="49"/>
      <c r="D25" s="469"/>
      <c r="E25" s="52"/>
      <c r="F25" s="52"/>
    </row>
    <row r="26" spans="1:6" x14ac:dyDescent="0.25">
      <c r="A26" s="77"/>
      <c r="B26" s="68" t="s">
        <v>202</v>
      </c>
      <c r="C26" s="49" t="s">
        <v>212</v>
      </c>
      <c r="D26" s="469">
        <v>120</v>
      </c>
      <c r="E26" s="43"/>
      <c r="F26" s="47" t="str">
        <f t="shared" ref="F26" si="8">IF(E26="-","Rate Only",IF(E26="","",ROUND($D26*E26,2)))</f>
        <v/>
      </c>
    </row>
    <row r="27" spans="1:6" x14ac:dyDescent="0.25">
      <c r="A27" s="77"/>
      <c r="B27" s="68"/>
      <c r="C27" s="49"/>
      <c r="D27" s="469"/>
      <c r="E27" s="52"/>
      <c r="F27" s="52"/>
    </row>
    <row r="28" spans="1:6" x14ac:dyDescent="0.25">
      <c r="A28" s="77"/>
      <c r="B28" s="68" t="s">
        <v>203</v>
      </c>
      <c r="C28" s="49" t="s">
        <v>212</v>
      </c>
      <c r="D28" s="469">
        <v>255</v>
      </c>
      <c r="E28" s="43"/>
      <c r="F28" s="47" t="str">
        <f t="shared" ref="F28" si="9">IF(E28="-","Rate Only",IF(E28="","",ROUND($D28*E28,2)))</f>
        <v/>
      </c>
    </row>
    <row r="29" spans="1:6" x14ac:dyDescent="0.25">
      <c r="A29" s="77"/>
      <c r="B29" s="68"/>
      <c r="C29" s="49"/>
      <c r="D29" s="469"/>
      <c r="E29" s="52"/>
      <c r="F29" s="52"/>
    </row>
    <row r="30" spans="1:6" x14ac:dyDescent="0.25">
      <c r="A30" s="77"/>
      <c r="B30" s="68" t="s">
        <v>205</v>
      </c>
      <c r="C30" s="49" t="s">
        <v>212</v>
      </c>
      <c r="D30" s="469">
        <v>120</v>
      </c>
      <c r="E30" s="43"/>
      <c r="F30" s="47" t="str">
        <f t="shared" ref="F30" si="10">IF(E30="-","Rate Only",IF(E30="","",ROUND($D30*E30,2)))</f>
        <v/>
      </c>
    </row>
    <row r="31" spans="1:6" x14ac:dyDescent="0.25">
      <c r="A31" s="77"/>
      <c r="B31" s="68"/>
      <c r="C31" s="49"/>
      <c r="D31" s="469"/>
      <c r="E31" s="52"/>
      <c r="F31" s="52"/>
    </row>
    <row r="32" spans="1:6" x14ac:dyDescent="0.25">
      <c r="A32" s="77"/>
      <c r="B32" s="68" t="s">
        <v>204</v>
      </c>
      <c r="C32" s="49" t="s">
        <v>212</v>
      </c>
      <c r="D32" s="469">
        <v>120</v>
      </c>
      <c r="E32" s="43"/>
      <c r="F32" s="47" t="str">
        <f t="shared" ref="F32" si="11">IF(E32="-","Rate Only",IF(E32="","",ROUND($D32*E32,2)))</f>
        <v/>
      </c>
    </row>
    <row r="33" spans="1:6" ht="15" customHeight="1" x14ac:dyDescent="0.25">
      <c r="A33" s="77"/>
      <c r="B33" s="68"/>
      <c r="C33" s="49"/>
      <c r="D33" s="469"/>
      <c r="E33" s="52"/>
      <c r="F33" s="52"/>
    </row>
    <row r="34" spans="1:6" ht="15" customHeight="1" x14ac:dyDescent="0.25">
      <c r="A34" s="77"/>
      <c r="B34" s="68" t="s">
        <v>206</v>
      </c>
      <c r="C34" s="49" t="s">
        <v>212</v>
      </c>
      <c r="D34" s="469">
        <v>180</v>
      </c>
      <c r="E34" s="43"/>
      <c r="F34" s="47" t="str">
        <f t="shared" ref="F34" si="12">IF(E34="-","Rate Only",IF(E34="","",ROUND($D34*E34,2)))</f>
        <v/>
      </c>
    </row>
    <row r="35" spans="1:6" x14ac:dyDescent="0.25">
      <c r="A35" s="77"/>
      <c r="B35" s="68"/>
      <c r="C35" s="49"/>
      <c r="D35" s="469"/>
      <c r="E35" s="52"/>
      <c r="F35" s="52"/>
    </row>
    <row r="36" spans="1:6" x14ac:dyDescent="0.25">
      <c r="A36" s="77"/>
      <c r="B36" s="68" t="s">
        <v>207</v>
      </c>
      <c r="C36" s="49" t="s">
        <v>212</v>
      </c>
      <c r="D36" s="469">
        <v>180</v>
      </c>
      <c r="E36" s="43"/>
      <c r="F36" s="47" t="str">
        <f t="shared" ref="F36" si="13">IF(E36="-","Rate Only",IF(E36="","",ROUND($D36*E36,2)))</f>
        <v/>
      </c>
    </row>
    <row r="37" spans="1:6" x14ac:dyDescent="0.25">
      <c r="A37" s="77"/>
      <c r="B37" s="68"/>
      <c r="C37" s="49"/>
      <c r="D37" s="469"/>
      <c r="E37" s="52"/>
      <c r="F37" s="52"/>
    </row>
    <row r="38" spans="1:6" x14ac:dyDescent="0.25">
      <c r="A38" s="77"/>
      <c r="B38" s="68" t="s">
        <v>208</v>
      </c>
      <c r="C38" s="49" t="s">
        <v>212</v>
      </c>
      <c r="D38" s="469">
        <v>180</v>
      </c>
      <c r="E38" s="43"/>
      <c r="F38" s="47" t="str">
        <f t="shared" ref="F38" si="14">IF(E38="-","Rate Only",IF(E38="","",ROUND($D38*E38,2)))</f>
        <v/>
      </c>
    </row>
    <row r="39" spans="1:6" x14ac:dyDescent="0.25">
      <c r="A39" s="77"/>
      <c r="B39" s="68"/>
      <c r="C39" s="49"/>
      <c r="D39" s="469"/>
      <c r="E39" s="52"/>
      <c r="F39" s="52"/>
    </row>
    <row r="40" spans="1:6" x14ac:dyDescent="0.25">
      <c r="A40" s="77"/>
      <c r="B40" s="68" t="s">
        <v>406</v>
      </c>
      <c r="C40" s="49" t="s">
        <v>212</v>
      </c>
      <c r="D40" s="469">
        <v>180</v>
      </c>
      <c r="E40" s="43"/>
      <c r="F40" s="47" t="str">
        <f t="shared" ref="F40" si="15">IF(E40="-","Rate Only",IF(E40="","",ROUND($D40*E40,2)))</f>
        <v/>
      </c>
    </row>
    <row r="41" spans="1:6" x14ac:dyDescent="0.25">
      <c r="A41" s="77"/>
      <c r="B41" s="68"/>
      <c r="C41" s="49"/>
      <c r="D41" s="469"/>
      <c r="E41" s="52"/>
      <c r="F41" s="52"/>
    </row>
    <row r="42" spans="1:6" x14ac:dyDescent="0.25">
      <c r="A42" s="77"/>
      <c r="B42" s="68" t="s">
        <v>514</v>
      </c>
      <c r="C42" s="49" t="s">
        <v>212</v>
      </c>
      <c r="D42" s="469">
        <v>255</v>
      </c>
      <c r="E42" s="43"/>
      <c r="F42" s="47" t="str">
        <f t="shared" ref="F42" si="16">IF(E42="-","Rate Only",IF(E42="","",ROUND($D42*E42,2)))</f>
        <v/>
      </c>
    </row>
    <row r="43" spans="1:6" x14ac:dyDescent="0.25">
      <c r="A43" s="77"/>
      <c r="B43" s="68"/>
      <c r="C43" s="49"/>
      <c r="D43" s="469"/>
      <c r="E43" s="52"/>
      <c r="F43" s="52"/>
    </row>
    <row r="44" spans="1:6" ht="27.75" x14ac:dyDescent="0.25">
      <c r="A44" s="77"/>
      <c r="B44" s="68" t="s">
        <v>407</v>
      </c>
      <c r="C44" s="49" t="s">
        <v>212</v>
      </c>
      <c r="D44" s="469">
        <v>120</v>
      </c>
      <c r="E44" s="43"/>
      <c r="F44" s="47" t="str">
        <f t="shared" ref="F44" si="17">IF(E44="-","Rate Only",IF(E44="","",ROUND($D44*E44,2)))</f>
        <v/>
      </c>
    </row>
    <row r="45" spans="1:6" x14ac:dyDescent="0.25">
      <c r="A45" s="77"/>
      <c r="B45" s="68"/>
      <c r="C45" s="49"/>
      <c r="D45" s="62"/>
      <c r="E45" s="52"/>
      <c r="F45" s="52"/>
    </row>
    <row r="46" spans="1:6" x14ac:dyDescent="0.25">
      <c r="A46" s="74"/>
      <c r="B46" s="64"/>
      <c r="C46" s="76"/>
      <c r="D46" s="76"/>
      <c r="E46" s="67"/>
      <c r="F46" s="67"/>
    </row>
    <row r="47" spans="1:6" x14ac:dyDescent="0.25">
      <c r="A47" s="77"/>
      <c r="B47" s="460" t="s">
        <v>33</v>
      </c>
      <c r="C47" s="461"/>
      <c r="D47" s="461"/>
      <c r="E47" s="462"/>
      <c r="F47" s="106" t="str">
        <f>IF(SUM(F6:F45)&gt;0,SUM(F6:F45)," ")</f>
        <v xml:space="preserve"> </v>
      </c>
    </row>
    <row r="48" spans="1:6" x14ac:dyDescent="0.25">
      <c r="A48" s="79"/>
      <c r="B48" s="70"/>
      <c r="C48" s="81"/>
      <c r="D48" s="81"/>
      <c r="E48" s="73"/>
      <c r="F48" s="73"/>
    </row>
    <row r="50" spans="1:6" ht="15" customHeight="1" x14ac:dyDescent="0.25">
      <c r="A50" s="65"/>
      <c r="B50" s="64"/>
      <c r="C50" s="65"/>
      <c r="D50" s="82"/>
      <c r="E50" s="67"/>
      <c r="F50" s="67"/>
    </row>
    <row r="51" spans="1:6" x14ac:dyDescent="0.25">
      <c r="A51" s="49" t="s">
        <v>0</v>
      </c>
      <c r="B51" s="68" t="s">
        <v>1</v>
      </c>
      <c r="C51" s="49" t="s">
        <v>2</v>
      </c>
      <c r="D51" s="58" t="s">
        <v>3</v>
      </c>
      <c r="E51" s="69" t="s">
        <v>4</v>
      </c>
      <c r="F51" s="69" t="s">
        <v>5</v>
      </c>
    </row>
    <row r="52" spans="1:6" x14ac:dyDescent="0.25">
      <c r="A52" s="71"/>
      <c r="B52" s="70"/>
      <c r="C52" s="71"/>
      <c r="D52" s="62"/>
      <c r="E52" s="73"/>
      <c r="F52" s="73"/>
    </row>
    <row r="53" spans="1:6" x14ac:dyDescent="0.25">
      <c r="A53" s="74"/>
      <c r="B53" s="64"/>
      <c r="C53" s="76"/>
      <c r="D53" s="76"/>
      <c r="E53" s="67"/>
      <c r="F53" s="67"/>
    </row>
    <row r="54" spans="1:6" x14ac:dyDescent="0.25">
      <c r="A54" s="77"/>
      <c r="B54" s="460" t="s">
        <v>34</v>
      </c>
      <c r="C54" s="461"/>
      <c r="D54" s="461"/>
      <c r="E54" s="462"/>
      <c r="F54" s="52" t="str">
        <f>F47</f>
        <v xml:space="preserve"> </v>
      </c>
    </row>
    <row r="55" spans="1:6" x14ac:dyDescent="0.25">
      <c r="A55" s="79"/>
      <c r="B55" s="70"/>
      <c r="C55" s="81"/>
      <c r="D55" s="81"/>
      <c r="E55" s="73"/>
      <c r="F55" s="73"/>
    </row>
    <row r="56" spans="1:6" ht="27.75" x14ac:dyDescent="0.25">
      <c r="A56" s="77"/>
      <c r="B56" s="68" t="s">
        <v>408</v>
      </c>
      <c r="C56" s="49" t="s">
        <v>212</v>
      </c>
      <c r="D56" s="58">
        <v>120</v>
      </c>
      <c r="E56" s="43"/>
      <c r="F56" s="47" t="str">
        <f t="shared" ref="F56" si="18">IF(E56="-","Rate Only",IF(E56="","",ROUND($D56*E56,2)))</f>
        <v/>
      </c>
    </row>
    <row r="57" spans="1:6" x14ac:dyDescent="0.25">
      <c r="A57" s="77"/>
      <c r="B57" s="68"/>
      <c r="C57" s="49"/>
      <c r="D57" s="58"/>
      <c r="E57" s="52"/>
      <c r="F57" s="52"/>
    </row>
    <row r="58" spans="1:6" x14ac:dyDescent="0.25">
      <c r="A58" s="77" t="s">
        <v>209</v>
      </c>
      <c r="B58" s="68" t="s">
        <v>210</v>
      </c>
      <c r="C58" s="49"/>
      <c r="D58" s="58"/>
      <c r="E58" s="52"/>
      <c r="F58" s="52"/>
    </row>
    <row r="59" spans="1:6" x14ac:dyDescent="0.25">
      <c r="A59" s="77"/>
      <c r="B59" s="68"/>
      <c r="C59" s="49"/>
      <c r="D59" s="58"/>
      <c r="E59" s="52"/>
      <c r="F59" s="52"/>
    </row>
    <row r="60" spans="1:6" x14ac:dyDescent="0.25">
      <c r="A60" s="77"/>
      <c r="B60" s="68" t="s">
        <v>211</v>
      </c>
      <c r="C60" s="49" t="s">
        <v>17</v>
      </c>
      <c r="D60" s="58">
        <v>1</v>
      </c>
      <c r="E60" s="52">
        <f>0.8*1000000</f>
        <v>800000</v>
      </c>
      <c r="F60" s="47">
        <f t="shared" ref="F60:F62" si="19">IF(E60="-","Rate Only",IF(E60="","",ROUND($D60*E60,2)))</f>
        <v>800000</v>
      </c>
    </row>
    <row r="61" spans="1:6" x14ac:dyDescent="0.25">
      <c r="A61" s="77"/>
      <c r="B61" s="68"/>
      <c r="C61" s="49"/>
      <c r="D61" s="58"/>
      <c r="E61" s="52"/>
      <c r="F61" s="52"/>
    </row>
    <row r="62" spans="1:6" ht="38.25" x14ac:dyDescent="0.25">
      <c r="A62" s="49"/>
      <c r="B62" s="68" t="s">
        <v>213</v>
      </c>
      <c r="C62" s="49" t="s">
        <v>19</v>
      </c>
      <c r="D62" s="96">
        <f>E60</f>
        <v>800000</v>
      </c>
      <c r="E62" s="99"/>
      <c r="F62" s="47" t="str">
        <f t="shared" si="19"/>
        <v/>
      </c>
    </row>
    <row r="63" spans="1:6" x14ac:dyDescent="0.25">
      <c r="A63" s="49"/>
      <c r="B63" s="68"/>
      <c r="C63" s="49"/>
      <c r="D63" s="58"/>
      <c r="E63" s="52"/>
      <c r="F63" s="52"/>
    </row>
    <row r="64" spans="1:6" x14ac:dyDescent="0.25">
      <c r="A64" s="49" t="s">
        <v>214</v>
      </c>
      <c r="B64" s="68" t="s">
        <v>215</v>
      </c>
      <c r="C64" s="49"/>
      <c r="D64" s="58"/>
      <c r="E64" s="52"/>
      <c r="F64" s="52"/>
    </row>
    <row r="65" spans="1:6" x14ac:dyDescent="0.25">
      <c r="A65" s="49"/>
      <c r="B65" s="68"/>
      <c r="C65" s="49"/>
      <c r="D65" s="58"/>
      <c r="E65" s="52"/>
      <c r="F65" s="52"/>
    </row>
    <row r="66" spans="1:6" x14ac:dyDescent="0.25">
      <c r="A66" s="49"/>
      <c r="B66" s="68" t="s">
        <v>216</v>
      </c>
      <c r="C66" s="49" t="s">
        <v>120</v>
      </c>
      <c r="D66" s="58">
        <v>1800</v>
      </c>
      <c r="E66" s="43"/>
      <c r="F66" s="47" t="str">
        <f t="shared" ref="F66" si="20">IF(E66="-","Rate Only",IF(E66="","",ROUND($D66*E66,2)))</f>
        <v/>
      </c>
    </row>
    <row r="67" spans="1:6" x14ac:dyDescent="0.25">
      <c r="A67" s="49"/>
      <c r="B67" s="68"/>
      <c r="C67" s="49"/>
      <c r="D67" s="58"/>
      <c r="E67" s="52"/>
      <c r="F67" s="52"/>
    </row>
    <row r="68" spans="1:6" x14ac:dyDescent="0.25">
      <c r="A68" s="49"/>
      <c r="B68" s="68" t="s">
        <v>217</v>
      </c>
      <c r="C68" s="49" t="s">
        <v>120</v>
      </c>
      <c r="D68" s="58">
        <v>1800</v>
      </c>
      <c r="E68" s="43"/>
      <c r="F68" s="47" t="str">
        <f t="shared" ref="F68" si="21">IF(E68="-","Rate Only",IF(E68="","",ROUND($D68*E68,2)))</f>
        <v/>
      </c>
    </row>
    <row r="69" spans="1:6" x14ac:dyDescent="0.25">
      <c r="A69" s="49"/>
      <c r="B69" s="68"/>
      <c r="C69" s="49"/>
      <c r="D69" s="58"/>
      <c r="E69" s="52"/>
      <c r="F69" s="52"/>
    </row>
    <row r="70" spans="1:6" x14ac:dyDescent="0.25">
      <c r="A70" s="49"/>
      <c r="B70" s="68"/>
      <c r="C70" s="49"/>
      <c r="D70" s="58"/>
      <c r="E70" s="52"/>
      <c r="F70" s="52"/>
    </row>
    <row r="71" spans="1:6" x14ac:dyDescent="0.25">
      <c r="A71" s="49"/>
      <c r="B71" s="68"/>
      <c r="C71" s="49"/>
      <c r="D71" s="58"/>
      <c r="E71" s="52"/>
      <c r="F71" s="52"/>
    </row>
    <row r="72" spans="1:6" x14ac:dyDescent="0.25">
      <c r="A72" s="49"/>
      <c r="B72" s="68"/>
      <c r="C72" s="49"/>
      <c r="D72" s="58"/>
      <c r="E72" s="52"/>
      <c r="F72" s="52"/>
    </row>
    <row r="73" spans="1:6" x14ac:dyDescent="0.25">
      <c r="A73" s="49"/>
      <c r="B73" s="68"/>
      <c r="C73" s="49"/>
      <c r="D73" s="58"/>
      <c r="E73" s="52"/>
      <c r="F73" s="52"/>
    </row>
    <row r="74" spans="1:6" x14ac:dyDescent="0.25">
      <c r="A74" s="49"/>
      <c r="B74" s="68"/>
      <c r="C74" s="49"/>
      <c r="D74" s="58"/>
      <c r="E74" s="52"/>
      <c r="F74" s="52"/>
    </row>
    <row r="75" spans="1:6" x14ac:dyDescent="0.25">
      <c r="A75" s="49"/>
      <c r="B75" s="68"/>
      <c r="C75" s="49"/>
      <c r="D75" s="58"/>
      <c r="E75" s="52"/>
      <c r="F75" s="52"/>
    </row>
    <row r="76" spans="1:6" x14ac:dyDescent="0.25">
      <c r="A76" s="49"/>
      <c r="B76" s="68"/>
      <c r="C76" s="49"/>
      <c r="D76" s="58"/>
      <c r="E76" s="52"/>
      <c r="F76" s="52"/>
    </row>
    <row r="77" spans="1:6" x14ac:dyDescent="0.25">
      <c r="A77" s="49"/>
      <c r="B77" s="68"/>
      <c r="C77" s="49"/>
      <c r="D77" s="58"/>
      <c r="E77" s="52"/>
      <c r="F77" s="52"/>
    </row>
    <row r="78" spans="1:6" x14ac:dyDescent="0.25">
      <c r="A78" s="49"/>
      <c r="B78" s="68"/>
      <c r="C78" s="49"/>
      <c r="D78" s="58"/>
      <c r="E78" s="52"/>
      <c r="F78" s="52"/>
    </row>
    <row r="79" spans="1:6" x14ac:dyDescent="0.25">
      <c r="A79" s="49"/>
      <c r="B79" s="68"/>
      <c r="C79" s="49"/>
      <c r="D79" s="58"/>
      <c r="E79" s="52"/>
      <c r="F79" s="52"/>
    </row>
    <row r="80" spans="1:6" x14ac:dyDescent="0.25">
      <c r="A80" s="49"/>
      <c r="B80" s="68"/>
      <c r="C80" s="49"/>
      <c r="D80" s="58"/>
      <c r="E80" s="52"/>
      <c r="F80" s="52"/>
    </row>
    <row r="81" spans="1:6" x14ac:dyDescent="0.25">
      <c r="A81" s="49"/>
      <c r="B81" s="68"/>
      <c r="C81" s="49"/>
      <c r="D81" s="58"/>
      <c r="E81" s="52"/>
      <c r="F81" s="52"/>
    </row>
    <row r="82" spans="1:6" x14ac:dyDescent="0.25">
      <c r="A82" s="49"/>
      <c r="B82" s="68"/>
      <c r="C82" s="49"/>
      <c r="D82" s="58"/>
      <c r="E82" s="52"/>
      <c r="F82" s="52"/>
    </row>
    <row r="83" spans="1:6" x14ac:dyDescent="0.25">
      <c r="A83" s="49"/>
      <c r="B83" s="68"/>
      <c r="C83" s="49"/>
      <c r="D83" s="58"/>
      <c r="E83" s="52"/>
      <c r="F83" s="52"/>
    </row>
    <row r="84" spans="1:6" x14ac:dyDescent="0.25">
      <c r="A84" s="49"/>
      <c r="B84" s="68"/>
      <c r="C84" s="49"/>
      <c r="D84" s="58"/>
      <c r="E84" s="52"/>
      <c r="F84" s="52"/>
    </row>
    <row r="85" spans="1:6" x14ac:dyDescent="0.25">
      <c r="A85" s="49"/>
      <c r="B85" s="68"/>
      <c r="C85" s="49"/>
      <c r="D85" s="58"/>
      <c r="E85" s="52"/>
      <c r="F85" s="52"/>
    </row>
    <row r="86" spans="1:6" x14ac:dyDescent="0.25">
      <c r="A86" s="49"/>
      <c r="B86" s="68"/>
      <c r="C86" s="49"/>
      <c r="D86" s="58"/>
      <c r="E86" s="52"/>
      <c r="F86" s="52"/>
    </row>
    <row r="87" spans="1:6" x14ac:dyDescent="0.25">
      <c r="A87" s="49"/>
      <c r="B87" s="68"/>
      <c r="C87" s="49"/>
      <c r="D87" s="58"/>
      <c r="E87" s="52"/>
      <c r="F87" s="52"/>
    </row>
    <row r="88" spans="1:6" x14ac:dyDescent="0.25">
      <c r="A88" s="49"/>
      <c r="B88" s="68"/>
      <c r="C88" s="49"/>
      <c r="D88" s="58"/>
      <c r="E88" s="52"/>
      <c r="F88" s="52"/>
    </row>
    <row r="89" spans="1:6" x14ac:dyDescent="0.25">
      <c r="A89" s="49"/>
      <c r="B89" s="68"/>
      <c r="C89" s="49"/>
      <c r="D89" s="58"/>
      <c r="E89" s="52"/>
      <c r="F89" s="52"/>
    </row>
    <row r="90" spans="1:6" x14ac:dyDescent="0.25">
      <c r="A90" s="49"/>
      <c r="B90" s="68"/>
      <c r="C90" s="49"/>
      <c r="D90" s="58"/>
      <c r="E90" s="52"/>
      <c r="F90" s="52"/>
    </row>
    <row r="91" spans="1:6" x14ac:dyDescent="0.25">
      <c r="A91" s="49"/>
      <c r="B91" s="68"/>
      <c r="C91" s="49"/>
      <c r="D91" s="58"/>
      <c r="E91" s="52"/>
      <c r="F91" s="52"/>
    </row>
    <row r="92" spans="1:6" x14ac:dyDescent="0.25">
      <c r="A92" s="49"/>
      <c r="B92" s="68"/>
      <c r="C92" s="49"/>
      <c r="D92" s="58"/>
      <c r="E92" s="52"/>
      <c r="F92" s="52"/>
    </row>
    <row r="93" spans="1:6" x14ac:dyDescent="0.25">
      <c r="A93" s="74"/>
      <c r="B93" s="64"/>
      <c r="C93" s="76"/>
      <c r="D93" s="76"/>
      <c r="E93" s="67"/>
      <c r="F93" s="67"/>
    </row>
    <row r="94" spans="1:6" x14ac:dyDescent="0.25">
      <c r="A94" s="77"/>
      <c r="B94" s="460" t="s">
        <v>14</v>
      </c>
      <c r="C94" s="461"/>
      <c r="D94" s="461"/>
      <c r="E94" s="462"/>
      <c r="F94" s="106">
        <f>IF(SUM(F53:F92)&gt;0,SUM(F53:F92)," ")</f>
        <v>800000</v>
      </c>
    </row>
    <row r="95" spans="1:6" x14ac:dyDescent="0.25">
      <c r="A95" s="79"/>
      <c r="B95" s="70"/>
      <c r="C95" s="81"/>
      <c r="D95" s="81"/>
      <c r="E95" s="73"/>
      <c r="F95" s="73"/>
    </row>
  </sheetData>
  <mergeCells count="3">
    <mergeCell ref="B47:E47"/>
    <mergeCell ref="B54:E54"/>
    <mergeCell ref="B94:E94"/>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A ROADWORKS
</oddHeader>
    <oddFooter>&amp;R&amp;8&amp;Z&amp;F</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AAEE9-00FB-4AF5-812B-6222550DB4CA}">
  <dimension ref="A1:F43"/>
  <sheetViews>
    <sheetView view="pageLayout" topLeftCell="A20" zoomScale="98" zoomScaleNormal="100" zoomScalePageLayoutView="98" workbookViewId="0">
      <selection activeCell="B14" sqref="B14"/>
    </sheetView>
  </sheetViews>
  <sheetFormatPr defaultRowHeight="15" x14ac:dyDescent="0.25"/>
  <cols>
    <col min="1" max="1" width="9.140625" style="57"/>
    <col min="2" max="2" width="49.42578125" style="30" customWidth="1"/>
    <col min="3" max="3" width="22" style="39" customWidth="1"/>
  </cols>
  <sheetData>
    <row r="1" spans="1:6" x14ac:dyDescent="0.25">
      <c r="A1" s="55"/>
      <c r="B1" s="114"/>
      <c r="C1" s="59"/>
      <c r="D1" s="90"/>
      <c r="E1" s="85"/>
      <c r="F1" s="85"/>
    </row>
    <row r="2" spans="1:6" x14ac:dyDescent="0.25">
      <c r="A2" s="17" t="s">
        <v>585</v>
      </c>
      <c r="B2" s="41" t="s">
        <v>586</v>
      </c>
      <c r="C2" s="46" t="s">
        <v>587</v>
      </c>
      <c r="D2" s="90"/>
      <c r="E2" s="85"/>
      <c r="F2" s="85"/>
    </row>
    <row r="3" spans="1:6" x14ac:dyDescent="0.25">
      <c r="A3" s="56"/>
      <c r="B3" s="42"/>
      <c r="C3" s="60"/>
      <c r="D3" s="90"/>
      <c r="E3" s="85"/>
      <c r="F3" s="85"/>
    </row>
    <row r="4" spans="1:6" x14ac:dyDescent="0.25">
      <c r="A4" s="17"/>
      <c r="B4" s="41"/>
      <c r="C4" s="43"/>
      <c r="D4" s="90"/>
      <c r="E4" s="85"/>
      <c r="F4" s="85"/>
    </row>
    <row r="5" spans="1:6" x14ac:dyDescent="0.25">
      <c r="A5" s="17" t="s">
        <v>1184</v>
      </c>
      <c r="B5" s="41" t="s">
        <v>1009</v>
      </c>
      <c r="C5" s="43">
        <f>'C01-C2321A'!F253</f>
        <v>110000</v>
      </c>
      <c r="D5" s="90"/>
      <c r="E5" s="85"/>
      <c r="F5" s="85"/>
    </row>
    <row r="6" spans="1:6" x14ac:dyDescent="0.25">
      <c r="A6" s="17"/>
      <c r="B6" s="41"/>
      <c r="C6" s="43"/>
      <c r="D6" s="90"/>
      <c r="E6" s="85"/>
      <c r="F6" s="85"/>
    </row>
    <row r="7" spans="1:6" x14ac:dyDescent="0.25">
      <c r="A7" s="17" t="s">
        <v>1189</v>
      </c>
      <c r="B7" s="41" t="s">
        <v>989</v>
      </c>
      <c r="C7" s="43">
        <f>'C02-C4034'!F254</f>
        <v>110000</v>
      </c>
      <c r="D7" s="90"/>
      <c r="E7" s="85"/>
      <c r="F7" s="85"/>
    </row>
    <row r="8" spans="1:6" x14ac:dyDescent="0.25">
      <c r="A8" s="17"/>
      <c r="B8" s="41"/>
      <c r="C8" s="43"/>
      <c r="D8" s="90"/>
      <c r="E8" s="85"/>
      <c r="F8" s="85"/>
    </row>
    <row r="9" spans="1:6" x14ac:dyDescent="0.25">
      <c r="A9" s="17" t="s">
        <v>1191</v>
      </c>
      <c r="B9" s="41" t="s">
        <v>990</v>
      </c>
      <c r="C9" s="43">
        <f>'C03-C4036'!F255</f>
        <v>110000</v>
      </c>
      <c r="D9" s="90"/>
      <c r="E9" s="85"/>
      <c r="F9" s="85"/>
    </row>
    <row r="10" spans="1:6" x14ac:dyDescent="0.25">
      <c r="A10" s="17"/>
      <c r="B10" s="41"/>
      <c r="C10" s="43"/>
      <c r="D10" s="90"/>
      <c r="E10" s="85"/>
      <c r="F10" s="85"/>
    </row>
    <row r="11" spans="1:6" x14ac:dyDescent="0.25">
      <c r="A11" s="17" t="s">
        <v>1193</v>
      </c>
      <c r="B11" s="41" t="s">
        <v>991</v>
      </c>
      <c r="C11" s="43">
        <f>'C04-C4033'!F209</f>
        <v>24000</v>
      </c>
      <c r="D11" s="90"/>
      <c r="E11" s="85"/>
      <c r="F11" s="85"/>
    </row>
    <row r="12" spans="1:6" x14ac:dyDescent="0.25">
      <c r="A12" s="17"/>
      <c r="B12" s="41"/>
      <c r="C12" s="43"/>
      <c r="D12" s="90"/>
      <c r="E12" s="85"/>
      <c r="F12" s="85"/>
    </row>
    <row r="13" spans="1:6" x14ac:dyDescent="0.25">
      <c r="A13" s="17" t="s">
        <v>1195</v>
      </c>
      <c r="B13" s="41" t="s">
        <v>992</v>
      </c>
      <c r="C13" s="43">
        <f>'C05-B1684'!F256</f>
        <v>110000</v>
      </c>
      <c r="D13" s="90"/>
      <c r="E13" s="85"/>
      <c r="F13" s="85"/>
    </row>
    <row r="14" spans="1:6" x14ac:dyDescent="0.25">
      <c r="A14" s="17"/>
      <c r="B14" s="41"/>
      <c r="C14" s="43"/>
      <c r="D14" s="90"/>
      <c r="E14" s="85"/>
      <c r="F14" s="85"/>
    </row>
    <row r="15" spans="1:6" x14ac:dyDescent="0.25">
      <c r="A15" s="17" t="s">
        <v>1198</v>
      </c>
      <c r="B15" s="41" t="s">
        <v>995</v>
      </c>
      <c r="C15" s="43">
        <f>'C06-B1640B'!F302</f>
        <v>110000</v>
      </c>
      <c r="D15" s="90"/>
      <c r="E15" s="85"/>
      <c r="F15" s="85"/>
    </row>
    <row r="16" spans="1:6" x14ac:dyDescent="0.25">
      <c r="A16" s="17"/>
      <c r="B16" s="41"/>
      <c r="C16" s="43"/>
      <c r="D16" s="90"/>
      <c r="E16" s="85"/>
      <c r="F16" s="85"/>
    </row>
    <row r="17" spans="1:6" x14ac:dyDescent="0.25">
      <c r="A17" s="17" t="s">
        <v>1199</v>
      </c>
      <c r="B17" s="41" t="s">
        <v>993</v>
      </c>
      <c r="C17" s="43">
        <f>'C07-C4027'!F254</f>
        <v>110000</v>
      </c>
      <c r="D17" s="90"/>
      <c r="E17" s="85"/>
      <c r="F17" s="85"/>
    </row>
    <row r="18" spans="1:6" x14ac:dyDescent="0.25">
      <c r="A18" s="17"/>
      <c r="B18" s="41"/>
      <c r="C18" s="43"/>
      <c r="D18" s="90"/>
      <c r="E18" s="85"/>
      <c r="F18" s="85"/>
    </row>
    <row r="19" spans="1:6" x14ac:dyDescent="0.25">
      <c r="A19" s="17" t="s">
        <v>1201</v>
      </c>
      <c r="B19" s="41" t="s">
        <v>1098</v>
      </c>
      <c r="C19" s="43" t="str">
        <f>'C08-C9452'!F207</f>
        <v xml:space="preserve"> </v>
      </c>
      <c r="D19" s="90"/>
      <c r="E19" s="85"/>
      <c r="F19" s="85"/>
    </row>
    <row r="20" spans="1:6" x14ac:dyDescent="0.25">
      <c r="A20" s="17"/>
      <c r="B20" s="41"/>
      <c r="C20" s="43"/>
      <c r="D20" s="90"/>
      <c r="E20" s="85"/>
      <c r="F20" s="85"/>
    </row>
    <row r="21" spans="1:6" x14ac:dyDescent="0.25">
      <c r="A21" s="17" t="s">
        <v>1207</v>
      </c>
      <c r="B21" s="41" t="s">
        <v>994</v>
      </c>
      <c r="C21" s="43">
        <f>'C09-C4002'!F255</f>
        <v>110000</v>
      </c>
      <c r="D21" s="90"/>
      <c r="E21" s="85"/>
      <c r="F21" s="85"/>
    </row>
    <row r="22" spans="1:6" x14ac:dyDescent="0.25">
      <c r="A22" s="17"/>
      <c r="B22" s="41"/>
      <c r="C22" s="43"/>
      <c r="D22" s="90"/>
      <c r="E22" s="85"/>
      <c r="F22" s="85"/>
    </row>
    <row r="23" spans="1:6" x14ac:dyDescent="0.25">
      <c r="A23" s="17" t="s">
        <v>1210</v>
      </c>
      <c r="B23" s="41" t="s">
        <v>1010</v>
      </c>
      <c r="C23" s="43">
        <f>'C10-C4000'!F255</f>
        <v>110000</v>
      </c>
      <c r="D23" s="90"/>
      <c r="E23" s="85"/>
      <c r="F23" s="85"/>
    </row>
    <row r="24" spans="1:6" x14ac:dyDescent="0.25">
      <c r="A24" s="17"/>
      <c r="B24" s="41"/>
      <c r="C24" s="43"/>
      <c r="D24" s="90"/>
      <c r="E24" s="85"/>
      <c r="F24" s="85"/>
    </row>
    <row r="25" spans="1:6" x14ac:dyDescent="0.25">
      <c r="A25" s="17" t="s">
        <v>1214</v>
      </c>
      <c r="B25" s="41" t="s">
        <v>1011</v>
      </c>
      <c r="C25" s="43">
        <f>'C11-B2227'!F374</f>
        <v>260000</v>
      </c>
      <c r="D25" s="90"/>
      <c r="E25" s="85"/>
      <c r="F25" s="85"/>
    </row>
    <row r="26" spans="1:6" x14ac:dyDescent="0.25">
      <c r="A26" s="17"/>
      <c r="B26" s="41"/>
      <c r="C26" s="43"/>
      <c r="D26" s="90"/>
      <c r="E26" s="85"/>
      <c r="F26" s="85"/>
    </row>
    <row r="27" spans="1:6" x14ac:dyDescent="0.25">
      <c r="A27" s="17" t="s">
        <v>1228</v>
      </c>
      <c r="B27" s="41" t="s">
        <v>1012</v>
      </c>
      <c r="C27" s="43">
        <f>'C12-B2226'!F296</f>
        <v>260000</v>
      </c>
      <c r="D27" s="90"/>
      <c r="E27" s="85"/>
      <c r="F27" s="85"/>
    </row>
    <row r="28" spans="1:6" x14ac:dyDescent="0.25">
      <c r="A28" s="17"/>
      <c r="B28" s="41"/>
      <c r="C28" s="43"/>
      <c r="D28" s="90"/>
      <c r="E28" s="85"/>
      <c r="F28" s="85"/>
    </row>
    <row r="29" spans="1:6" x14ac:dyDescent="0.25">
      <c r="A29" s="17" t="s">
        <v>1236</v>
      </c>
      <c r="B29" s="41" t="s">
        <v>1013</v>
      </c>
      <c r="C29" s="43">
        <f>'C13-B2225'!F376</f>
        <v>260000</v>
      </c>
      <c r="D29" s="90"/>
      <c r="E29" s="85"/>
      <c r="F29" s="85"/>
    </row>
    <row r="30" spans="1:6" x14ac:dyDescent="0.25">
      <c r="A30" s="17"/>
      <c r="B30" s="41"/>
      <c r="C30" s="43"/>
      <c r="D30" s="90"/>
      <c r="E30" s="85"/>
      <c r="F30" s="85"/>
    </row>
    <row r="31" spans="1:6" x14ac:dyDescent="0.25">
      <c r="A31" s="17" t="s">
        <v>1243</v>
      </c>
      <c r="B31" s="41" t="s">
        <v>1081</v>
      </c>
      <c r="C31" s="43">
        <f>'C14-C3996'!F260</f>
        <v>110000</v>
      </c>
      <c r="D31" s="90"/>
      <c r="E31" s="85"/>
      <c r="F31" s="85"/>
    </row>
    <row r="32" spans="1:6" x14ac:dyDescent="0.25">
      <c r="A32" s="17"/>
      <c r="B32" s="41"/>
      <c r="C32" s="43"/>
      <c r="D32" s="90"/>
      <c r="E32" s="85"/>
      <c r="F32" s="85"/>
    </row>
    <row r="33" spans="1:6" x14ac:dyDescent="0.25">
      <c r="A33" s="17" t="s">
        <v>1246</v>
      </c>
      <c r="B33" s="41" t="s">
        <v>1255</v>
      </c>
      <c r="C33" s="43">
        <f>'C15-C3995'!F255</f>
        <v>110000</v>
      </c>
      <c r="D33" s="90"/>
      <c r="E33" s="85"/>
      <c r="F33" s="85"/>
    </row>
    <row r="34" spans="1:6" x14ac:dyDescent="0.25">
      <c r="A34" s="17"/>
      <c r="B34" s="41"/>
      <c r="C34" s="43"/>
      <c r="D34" s="90"/>
      <c r="E34" s="85"/>
      <c r="F34" s="85"/>
    </row>
    <row r="35" spans="1:6" x14ac:dyDescent="0.25">
      <c r="A35" s="17" t="s">
        <v>1247</v>
      </c>
      <c r="B35" s="41" t="s">
        <v>1082</v>
      </c>
      <c r="C35" s="43">
        <f>'B16-C3993'!F254</f>
        <v>110000</v>
      </c>
      <c r="D35" s="90"/>
      <c r="E35" s="85"/>
      <c r="F35" s="85"/>
    </row>
    <row r="36" spans="1:6" x14ac:dyDescent="0.25">
      <c r="A36" s="17"/>
      <c r="B36" s="41"/>
      <c r="C36" s="43"/>
      <c r="D36" s="90"/>
      <c r="E36" s="85"/>
      <c r="F36" s="85"/>
    </row>
    <row r="37" spans="1:6" x14ac:dyDescent="0.25">
      <c r="A37" s="17" t="s">
        <v>1251</v>
      </c>
      <c r="B37" s="41" t="s">
        <v>1256</v>
      </c>
      <c r="C37" s="43">
        <f>'C17-C3994'!F254</f>
        <v>110000</v>
      </c>
      <c r="D37" s="90"/>
      <c r="E37" s="85"/>
      <c r="F37" s="85"/>
    </row>
    <row r="38" spans="1:6" x14ac:dyDescent="0.25">
      <c r="A38" s="17"/>
      <c r="B38" s="41"/>
      <c r="C38" s="43"/>
      <c r="D38" s="90"/>
      <c r="E38" s="85"/>
      <c r="F38" s="85"/>
    </row>
    <row r="39" spans="1:6" x14ac:dyDescent="0.25">
      <c r="A39" s="56"/>
      <c r="B39" s="42"/>
      <c r="C39" s="60"/>
    </row>
    <row r="40" spans="1:6" x14ac:dyDescent="0.25">
      <c r="A40" s="55"/>
      <c r="B40" s="114"/>
      <c r="C40" s="59"/>
    </row>
    <row r="41" spans="1:6" x14ac:dyDescent="0.25">
      <c r="A41" s="17"/>
      <c r="B41" s="41" t="s">
        <v>601</v>
      </c>
      <c r="C41" s="48">
        <f>SUM(C4:C39)</f>
        <v>2124000</v>
      </c>
    </row>
    <row r="42" spans="1:6" x14ac:dyDescent="0.25">
      <c r="A42" s="56"/>
      <c r="B42" s="42"/>
      <c r="C42" s="60"/>
    </row>
    <row r="43" spans="1:6" x14ac:dyDescent="0.25">
      <c r="B43" s="85"/>
    </row>
  </sheetData>
  <pageMargins left="0.7" right="0.7" top="0.83333333333333337" bottom="0.75" header="0.3" footer="0.3"/>
  <pageSetup paperSize="9" orientation="portrait" r:id="rId1"/>
  <headerFooter>
    <oddHeader xml:space="preserve">&amp;L&amp;8BAKWENA PLATINUM CORRIDOR CONCESSIONAIRE (PTY) LTD
CONTRACT NO: BPCC-2024/UG/HS18-HS20/001 - Option 1
SUMMARY SECTION C STRUCTURES
</oddHeader>
    <oddFooter>&amp;R&amp;8&amp;Z&amp;F</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A8BFF-7561-4E1D-97CB-A9A6AC1ADE7F}">
  <dimension ref="A1:F60"/>
  <sheetViews>
    <sheetView view="pageLayout" topLeftCell="A25" zoomScale="130" zoomScaleNormal="100" zoomScalePageLayoutView="130" workbookViewId="0">
      <selection activeCell="G1" sqref="G1:AB1048576"/>
    </sheetView>
  </sheetViews>
  <sheetFormatPr defaultRowHeight="15" x14ac:dyDescent="0.25"/>
  <cols>
    <col min="1" max="1" width="8" style="86" customWidth="1"/>
    <col min="2" max="2" width="31.42578125" style="90" customWidth="1"/>
    <col min="3" max="3" width="7.85546875" style="85" customWidth="1"/>
    <col min="4" max="4" width="13.140625" style="85" customWidth="1"/>
    <col min="5" max="5" width="12.85546875" style="127" customWidth="1"/>
    <col min="6" max="6" width="13.28515625" style="127" customWidth="1"/>
  </cols>
  <sheetData>
    <row r="1" spans="1:6" ht="15" customHeight="1" x14ac:dyDescent="0.25">
      <c r="A1" s="74"/>
      <c r="B1" s="88"/>
      <c r="C1" s="65"/>
      <c r="D1" s="82"/>
      <c r="E1" s="126"/>
      <c r="F1" s="126"/>
    </row>
    <row r="2" spans="1:6" x14ac:dyDescent="0.25">
      <c r="A2" s="77" t="s">
        <v>0</v>
      </c>
      <c r="B2" s="78" t="s">
        <v>1</v>
      </c>
      <c r="C2" s="49" t="s">
        <v>2</v>
      </c>
      <c r="D2" s="58" t="s">
        <v>3</v>
      </c>
      <c r="E2" s="69" t="s">
        <v>4</v>
      </c>
      <c r="F2" s="69" t="s">
        <v>5</v>
      </c>
    </row>
    <row r="3" spans="1:6" x14ac:dyDescent="0.25">
      <c r="A3" s="79"/>
      <c r="B3" s="89"/>
      <c r="C3" s="71"/>
      <c r="D3" s="62"/>
      <c r="E3" s="212"/>
      <c r="F3" s="212"/>
    </row>
    <row r="4" spans="1:6" ht="51.75" x14ac:dyDescent="0.25">
      <c r="A4" s="438" t="s">
        <v>745</v>
      </c>
      <c r="B4" s="328" t="s">
        <v>746</v>
      </c>
      <c r="C4" s="13"/>
      <c r="D4" s="13"/>
      <c r="E4" s="214"/>
      <c r="F4" s="214"/>
    </row>
    <row r="5" spans="1:6" x14ac:dyDescent="0.25">
      <c r="A5" s="213"/>
      <c r="B5" s="41"/>
      <c r="C5" s="13"/>
      <c r="D5" s="13"/>
      <c r="E5" s="214"/>
      <c r="F5" s="214"/>
    </row>
    <row r="6" spans="1:6" ht="26.25" x14ac:dyDescent="0.25">
      <c r="A6" s="213" t="s">
        <v>747</v>
      </c>
      <c r="B6" s="41" t="s">
        <v>748</v>
      </c>
      <c r="C6" s="13"/>
      <c r="D6" s="13"/>
      <c r="E6" s="214"/>
      <c r="F6" s="214"/>
    </row>
    <row r="7" spans="1:6" x14ac:dyDescent="0.25">
      <c r="A7" s="213"/>
      <c r="B7" s="41"/>
      <c r="C7" s="13"/>
      <c r="D7" s="13"/>
      <c r="E7" s="214"/>
      <c r="F7" s="214"/>
    </row>
    <row r="8" spans="1:6" ht="31.5" customHeight="1" x14ac:dyDescent="0.25">
      <c r="A8" s="213"/>
      <c r="B8" s="41" t="s">
        <v>749</v>
      </c>
      <c r="C8" s="13" t="s">
        <v>85</v>
      </c>
      <c r="D8" s="58">
        <v>1</v>
      </c>
      <c r="E8" s="96">
        <v>3000000</v>
      </c>
      <c r="F8" s="47">
        <f t="shared" ref="F8:F10" si="0">IF(E8="-","Rate Only",IF(E8="","",ROUND($D8*E8,2)))</f>
        <v>3000000</v>
      </c>
    </row>
    <row r="9" spans="1:6" x14ac:dyDescent="0.25">
      <c r="A9" s="213"/>
      <c r="B9" s="41"/>
      <c r="C9" s="13"/>
      <c r="D9" s="13"/>
      <c r="E9" s="214"/>
      <c r="F9" s="214"/>
    </row>
    <row r="10" spans="1:6" ht="26.25" x14ac:dyDescent="0.25">
      <c r="A10" s="213"/>
      <c r="B10" s="41" t="s">
        <v>750</v>
      </c>
      <c r="C10" s="13" t="s">
        <v>19</v>
      </c>
      <c r="D10" s="214">
        <f>E8</f>
        <v>3000000</v>
      </c>
      <c r="E10" s="215"/>
      <c r="F10" s="47" t="str">
        <f t="shared" si="0"/>
        <v/>
      </c>
    </row>
    <row r="11" spans="1:6" x14ac:dyDescent="0.25">
      <c r="A11" s="213"/>
      <c r="B11" s="41"/>
      <c r="C11" s="13"/>
      <c r="D11" s="13"/>
      <c r="E11" s="214"/>
      <c r="F11" s="214"/>
    </row>
    <row r="12" spans="1:6" x14ac:dyDescent="0.25">
      <c r="A12" s="213"/>
      <c r="B12" s="41" t="s">
        <v>751</v>
      </c>
      <c r="C12" s="13" t="s">
        <v>85</v>
      </c>
      <c r="D12" s="13">
        <v>1</v>
      </c>
      <c r="E12" s="214">
        <v>125000</v>
      </c>
      <c r="F12" s="47">
        <f t="shared" ref="F12" si="1">IF(E12="-","Rate Only",IF(E12="","",ROUND($D12*E12,2)))</f>
        <v>125000</v>
      </c>
    </row>
    <row r="13" spans="1:6" x14ac:dyDescent="0.25">
      <c r="A13" s="213"/>
      <c r="B13" s="41"/>
      <c r="C13" s="13"/>
      <c r="D13" s="216"/>
      <c r="E13" s="214"/>
      <c r="F13" s="214"/>
    </row>
    <row r="14" spans="1:6" ht="26.25" x14ac:dyDescent="0.25">
      <c r="A14" s="213"/>
      <c r="B14" s="41" t="s">
        <v>752</v>
      </c>
      <c r="C14" s="13" t="s">
        <v>19</v>
      </c>
      <c r="D14" s="214">
        <v>125000</v>
      </c>
      <c r="E14" s="215"/>
      <c r="F14" s="47" t="str">
        <f t="shared" ref="F14" si="2">IF(E14="-","Rate Only",IF(E14="","",ROUND($D14*E14,2)))</f>
        <v/>
      </c>
    </row>
    <row r="15" spans="1:6" x14ac:dyDescent="0.25">
      <c r="A15" s="213"/>
      <c r="B15" s="41"/>
      <c r="C15" s="13"/>
      <c r="D15" s="13"/>
      <c r="E15" s="214"/>
      <c r="F15" s="214"/>
    </row>
    <row r="16" spans="1:6" ht="17.25" customHeight="1" x14ac:dyDescent="0.25">
      <c r="A16" s="213" t="s">
        <v>753</v>
      </c>
      <c r="B16" s="41" t="s">
        <v>754</v>
      </c>
      <c r="C16" s="13"/>
      <c r="D16" s="13"/>
      <c r="E16" s="214"/>
      <c r="F16" s="214"/>
    </row>
    <row r="17" spans="1:6" x14ac:dyDescent="0.25">
      <c r="A17" s="213"/>
      <c r="B17" s="41"/>
      <c r="C17" s="13"/>
      <c r="D17" s="13"/>
      <c r="E17" s="214"/>
      <c r="F17" s="214"/>
    </row>
    <row r="18" spans="1:6" ht="51.75" x14ac:dyDescent="0.25">
      <c r="A18" s="213"/>
      <c r="B18" s="41" t="s">
        <v>755</v>
      </c>
      <c r="C18" s="13" t="s">
        <v>51</v>
      </c>
      <c r="D18" s="13">
        <v>40</v>
      </c>
      <c r="E18" s="214"/>
      <c r="F18" s="47" t="str">
        <f t="shared" ref="F18" si="3">IF(E18="-","Rate Only",IF(E18="","",ROUND($D18*E18,2)))</f>
        <v/>
      </c>
    </row>
    <row r="19" spans="1:6" x14ac:dyDescent="0.25">
      <c r="A19" s="213"/>
      <c r="B19" s="41"/>
      <c r="C19" s="13"/>
      <c r="D19" s="13"/>
      <c r="E19" s="214"/>
      <c r="F19" s="214"/>
    </row>
    <row r="20" spans="1:6" ht="26.25" x14ac:dyDescent="0.25">
      <c r="A20" s="213"/>
      <c r="B20" s="41" t="s">
        <v>756</v>
      </c>
      <c r="C20" s="13" t="s">
        <v>51</v>
      </c>
      <c r="D20" s="13">
        <v>40</v>
      </c>
      <c r="E20" s="214"/>
      <c r="F20" s="47" t="str">
        <f t="shared" ref="F20" si="4">IF(E20="-","Rate Only",IF(E20="","",ROUND($D20*E20,2)))</f>
        <v/>
      </c>
    </row>
    <row r="21" spans="1:6" x14ac:dyDescent="0.25">
      <c r="A21" s="213"/>
      <c r="B21" s="41"/>
      <c r="C21" s="13"/>
      <c r="D21" s="216"/>
      <c r="E21" s="214"/>
      <c r="F21" s="214"/>
    </row>
    <row r="22" spans="1:6" ht="26.25" x14ac:dyDescent="0.25">
      <c r="A22" s="213" t="s">
        <v>757</v>
      </c>
      <c r="B22" s="41" t="s">
        <v>758</v>
      </c>
      <c r="C22" s="13"/>
      <c r="D22" s="13"/>
      <c r="E22" s="214"/>
      <c r="F22" s="214"/>
    </row>
    <row r="23" spans="1:6" x14ac:dyDescent="0.25">
      <c r="A23" s="213"/>
      <c r="B23" s="41"/>
      <c r="C23" s="13"/>
      <c r="D23" s="13"/>
      <c r="E23" s="214"/>
      <c r="F23" s="214"/>
    </row>
    <row r="24" spans="1:6" ht="64.5" x14ac:dyDescent="0.25">
      <c r="A24" s="213"/>
      <c r="B24" s="28" t="s">
        <v>759</v>
      </c>
      <c r="C24" s="13" t="s">
        <v>51</v>
      </c>
      <c r="D24" s="13">
        <v>40</v>
      </c>
      <c r="E24" s="214"/>
      <c r="F24" s="47" t="str">
        <f t="shared" ref="F24" si="5">IF(E24="-","Rate Only",IF(E24="","",ROUND($D24*E24,2)))</f>
        <v/>
      </c>
    </row>
    <row r="25" spans="1:6" x14ac:dyDescent="0.25">
      <c r="A25" s="217"/>
      <c r="B25" s="28"/>
      <c r="C25" s="11"/>
      <c r="D25" s="11"/>
      <c r="E25" s="214"/>
      <c r="F25" s="97"/>
    </row>
    <row r="26" spans="1:6" ht="26.25" x14ac:dyDescent="0.25">
      <c r="A26" s="217"/>
      <c r="B26" s="28" t="s">
        <v>760</v>
      </c>
      <c r="C26" s="11" t="s">
        <v>51</v>
      </c>
      <c r="D26" s="11">
        <v>40</v>
      </c>
      <c r="E26" s="218"/>
      <c r="F26" s="47" t="str">
        <f>IF(E26="-","Rate Only",IF(E26="","",ROUND($D26*E26,2)))</f>
        <v/>
      </c>
    </row>
    <row r="27" spans="1:6" x14ac:dyDescent="0.25">
      <c r="A27" s="217"/>
      <c r="B27" s="28"/>
      <c r="C27" s="11"/>
      <c r="D27" s="11"/>
      <c r="E27" s="214"/>
      <c r="F27" s="97"/>
    </row>
    <row r="28" spans="1:6" x14ac:dyDescent="0.25">
      <c r="A28" s="217"/>
      <c r="B28" s="28"/>
      <c r="C28" s="11"/>
      <c r="D28" s="11"/>
      <c r="E28" s="214"/>
      <c r="F28" s="97"/>
    </row>
    <row r="29" spans="1:6" x14ac:dyDescent="0.25">
      <c r="A29" s="21"/>
      <c r="B29" s="33"/>
      <c r="C29" s="31"/>
      <c r="D29" s="31"/>
      <c r="E29" s="93"/>
      <c r="F29" s="93"/>
    </row>
    <row r="30" spans="1:6" ht="15" customHeight="1" x14ac:dyDescent="0.25">
      <c r="A30" s="22"/>
      <c r="B30" s="454" t="s">
        <v>761</v>
      </c>
      <c r="C30" s="455"/>
      <c r="D30" s="455"/>
      <c r="E30" s="456"/>
      <c r="F30" s="48">
        <f>IF(SUM(F4:F28)&gt;0,SUM(F4:F28)," ")</f>
        <v>3125000</v>
      </c>
    </row>
    <row r="31" spans="1:6" x14ac:dyDescent="0.25">
      <c r="A31" s="23"/>
      <c r="B31" s="35"/>
      <c r="C31" s="32"/>
      <c r="D31" s="32"/>
      <c r="E31" s="94"/>
      <c r="F31" s="94"/>
    </row>
    <row r="35" spans="1:6" ht="15" customHeight="1" x14ac:dyDescent="0.25"/>
    <row r="36" spans="1:6" x14ac:dyDescent="0.25">
      <c r="B36" s="441"/>
      <c r="C36" s="441"/>
      <c r="D36" s="441"/>
      <c r="E36" s="441"/>
    </row>
    <row r="37" spans="1:6" ht="15" customHeight="1" x14ac:dyDescent="0.25">
      <c r="B37" s="441"/>
      <c r="C37" s="441"/>
      <c r="D37" s="441"/>
      <c r="E37" s="441"/>
    </row>
    <row r="39" spans="1:6" x14ac:dyDescent="0.25">
      <c r="A39" s="442"/>
      <c r="B39" s="443"/>
      <c r="C39" s="26"/>
      <c r="D39" s="26"/>
      <c r="E39" s="444"/>
      <c r="F39" s="444"/>
    </row>
    <row r="40" spans="1:6" ht="15" customHeight="1" x14ac:dyDescent="0.25">
      <c r="A40" s="442"/>
      <c r="B40" s="445"/>
      <c r="C40" s="26"/>
      <c r="D40" s="26"/>
      <c r="E40" s="444"/>
      <c r="F40" s="444"/>
    </row>
    <row r="41" spans="1:6" x14ac:dyDescent="0.25">
      <c r="A41" s="442"/>
      <c r="B41" s="446"/>
      <c r="C41" s="26"/>
      <c r="D41" s="26"/>
      <c r="E41" s="444"/>
      <c r="F41" s="444"/>
    </row>
    <row r="42" spans="1:6" x14ac:dyDescent="0.25">
      <c r="A42" s="442"/>
      <c r="B42" s="446"/>
      <c r="C42" s="26"/>
      <c r="D42" s="26"/>
      <c r="E42" s="444"/>
      <c r="F42" s="444"/>
    </row>
    <row r="43" spans="1:6" x14ac:dyDescent="0.25">
      <c r="A43" s="442"/>
      <c r="B43" s="446"/>
      <c r="C43" s="26"/>
      <c r="D43" s="26"/>
      <c r="E43" s="444"/>
      <c r="F43" s="447"/>
    </row>
    <row r="44" spans="1:6" x14ac:dyDescent="0.25">
      <c r="A44" s="442"/>
      <c r="B44" s="446"/>
      <c r="C44" s="26"/>
      <c r="D44" s="26"/>
      <c r="E44" s="444"/>
      <c r="F44" s="444"/>
    </row>
    <row r="45" spans="1:6" x14ac:dyDescent="0.25">
      <c r="A45" s="442"/>
      <c r="B45" s="446"/>
      <c r="C45" s="26"/>
      <c r="D45" s="26"/>
      <c r="E45" s="444"/>
      <c r="F45" s="447"/>
    </row>
    <row r="46" spans="1:6" x14ac:dyDescent="0.25">
      <c r="A46" s="442"/>
      <c r="B46" s="446"/>
      <c r="C46" s="26"/>
      <c r="D46" s="26"/>
      <c r="E46" s="444"/>
      <c r="F46" s="444"/>
    </row>
    <row r="47" spans="1:6" x14ac:dyDescent="0.25">
      <c r="A47" s="442"/>
      <c r="B47" s="446"/>
      <c r="C47" s="26"/>
      <c r="D47" s="26"/>
      <c r="E47" s="444"/>
      <c r="F47" s="447"/>
    </row>
    <row r="48" spans="1:6" x14ac:dyDescent="0.25">
      <c r="A48" s="442"/>
      <c r="B48" s="446"/>
      <c r="C48" s="26"/>
      <c r="D48" s="26"/>
      <c r="E48" s="444"/>
      <c r="F48" s="444"/>
    </row>
    <row r="49" spans="1:6" x14ac:dyDescent="0.25">
      <c r="A49" s="442"/>
      <c r="B49" s="448"/>
      <c r="C49" s="26"/>
      <c r="D49" s="444"/>
      <c r="E49" s="449"/>
      <c r="F49" s="447"/>
    </row>
    <row r="50" spans="1:6" x14ac:dyDescent="0.25">
      <c r="A50" s="442"/>
      <c r="B50" s="448"/>
      <c r="C50" s="26"/>
      <c r="D50" s="26"/>
      <c r="E50" s="444"/>
      <c r="F50" s="444"/>
    </row>
    <row r="51" spans="1:6" x14ac:dyDescent="0.25">
      <c r="A51" s="442"/>
      <c r="B51" s="446"/>
      <c r="C51" s="26"/>
      <c r="D51" s="26"/>
      <c r="E51" s="444"/>
      <c r="F51" s="447"/>
    </row>
    <row r="52" spans="1:6" x14ac:dyDescent="0.25">
      <c r="A52" s="442"/>
      <c r="B52" s="446"/>
      <c r="C52" s="26"/>
      <c r="D52" s="26"/>
      <c r="E52" s="444"/>
      <c r="F52" s="444"/>
    </row>
    <row r="53" spans="1:6" x14ac:dyDescent="0.25">
      <c r="A53" s="442"/>
      <c r="B53" s="446"/>
      <c r="C53" s="26"/>
      <c r="D53" s="26"/>
      <c r="E53" s="444"/>
      <c r="F53" s="447"/>
    </row>
    <row r="54" spans="1:6" x14ac:dyDescent="0.25">
      <c r="D54" s="127"/>
      <c r="F54" s="450"/>
    </row>
    <row r="60" spans="1:6" ht="15" customHeight="1" x14ac:dyDescent="0.25"/>
  </sheetData>
  <mergeCells count="1">
    <mergeCell ref="B30:E30"/>
  </mergeCells>
  <pageMargins left="0.7" right="0.7" top="0.81730769230769229" bottom="0.75" header="0.3" footer="0.3"/>
  <pageSetup paperSize="9" orientation="portrait" r:id="rId1"/>
  <headerFooter>
    <oddHeader xml:space="preserve">&amp;L&amp;8BAKWENA PLATINUM CORRIDOR CONCESSIONAIRE (PTY) LTD
CONTRACT NO: BPCC-2024/UG/HS18-HS20/001 - Option 1
SECTION D STAKEHOLDER AND COMMUNITY LIAISON, AND TARGETED LABOUR AND TARGETED ENTERPRISES UTILISATION AND DEVELOPMENT
</oddHeader>
    <oddFooter>&amp;R&amp;7&amp;Z&amp;F</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C0048-1B91-4565-9D9C-2B783A05468C}">
  <dimension ref="A1:E28"/>
  <sheetViews>
    <sheetView view="pageLayout" zoomScale="98" zoomScaleNormal="100" zoomScalePageLayoutView="98" workbookViewId="0">
      <selection activeCell="A6" sqref="A6"/>
    </sheetView>
  </sheetViews>
  <sheetFormatPr defaultRowHeight="15" x14ac:dyDescent="0.25"/>
  <cols>
    <col min="1" max="1" width="49.42578125" style="30" customWidth="1"/>
    <col min="2" max="2" width="22" style="39" customWidth="1"/>
    <col min="4" max="4" width="16.85546875" bestFit="1" customWidth="1"/>
    <col min="5" max="5" width="15.42578125" bestFit="1" customWidth="1"/>
  </cols>
  <sheetData>
    <row r="1" spans="1:5" x14ac:dyDescent="0.25">
      <c r="A1" s="466" t="s">
        <v>1319</v>
      </c>
      <c r="B1" s="467"/>
    </row>
    <row r="2" spans="1:5" x14ac:dyDescent="0.25">
      <c r="A2" s="114"/>
      <c r="B2" s="59"/>
    </row>
    <row r="3" spans="1:5" x14ac:dyDescent="0.25">
      <c r="A3" s="41" t="s">
        <v>585</v>
      </c>
      <c r="B3" s="46" t="s">
        <v>587</v>
      </c>
    </row>
    <row r="4" spans="1:5" x14ac:dyDescent="0.25">
      <c r="A4" s="42"/>
      <c r="B4" s="60"/>
    </row>
    <row r="5" spans="1:5" x14ac:dyDescent="0.25">
      <c r="A5" s="41"/>
      <c r="B5" s="43"/>
    </row>
    <row r="6" spans="1:5" x14ac:dyDescent="0.25">
      <c r="A6" s="41" t="s">
        <v>996</v>
      </c>
      <c r="B6" s="43">
        <f>'Summary Section A'!C68</f>
        <v>21004000</v>
      </c>
    </row>
    <row r="7" spans="1:5" x14ac:dyDescent="0.25">
      <c r="A7" s="41"/>
      <c r="B7" s="43"/>
    </row>
    <row r="8" spans="1:5" x14ac:dyDescent="0.25">
      <c r="A8" s="41" t="s">
        <v>997</v>
      </c>
      <c r="B8" s="43">
        <f>'Summary Section B'!C33</f>
        <v>1880000</v>
      </c>
    </row>
    <row r="9" spans="1:5" x14ac:dyDescent="0.25">
      <c r="A9" s="41"/>
      <c r="B9" s="43"/>
    </row>
    <row r="10" spans="1:5" x14ac:dyDescent="0.25">
      <c r="A10" s="41" t="s">
        <v>1257</v>
      </c>
      <c r="B10" s="43">
        <f>'Summary Section C'!C41</f>
        <v>2124000</v>
      </c>
    </row>
    <row r="11" spans="1:5" x14ac:dyDescent="0.25">
      <c r="A11" s="41"/>
      <c r="B11" s="43"/>
    </row>
    <row r="12" spans="1:5" x14ac:dyDescent="0.25">
      <c r="A12" s="41" t="s">
        <v>998</v>
      </c>
      <c r="B12" s="43">
        <f>'SECTION D'!F30</f>
        <v>3125000</v>
      </c>
      <c r="D12" s="358"/>
      <c r="E12" s="358"/>
    </row>
    <row r="13" spans="1:5" x14ac:dyDescent="0.25">
      <c r="A13" s="41"/>
      <c r="B13" s="43"/>
      <c r="D13" s="358"/>
      <c r="E13" s="219"/>
    </row>
    <row r="14" spans="1:5" x14ac:dyDescent="0.25">
      <c r="A14" s="114"/>
      <c r="B14" s="59"/>
      <c r="E14" s="358"/>
    </row>
    <row r="15" spans="1:5" x14ac:dyDescent="0.25">
      <c r="A15" s="41" t="s">
        <v>999</v>
      </c>
      <c r="B15" s="48">
        <f>SUM(B6:B12)</f>
        <v>28133000</v>
      </c>
    </row>
    <row r="16" spans="1:5" x14ac:dyDescent="0.25">
      <c r="A16" s="42"/>
      <c r="B16" s="60"/>
    </row>
    <row r="17" spans="1:2" x14ac:dyDescent="0.25">
      <c r="A17" s="114"/>
      <c r="B17" s="59"/>
    </row>
    <row r="18" spans="1:2" x14ac:dyDescent="0.25">
      <c r="A18" s="41" t="s">
        <v>1001</v>
      </c>
      <c r="B18" s="48">
        <f>B15*0.05</f>
        <v>1406650</v>
      </c>
    </row>
    <row r="19" spans="1:2" x14ac:dyDescent="0.25">
      <c r="A19" s="42"/>
      <c r="B19" s="60"/>
    </row>
    <row r="20" spans="1:2" x14ac:dyDescent="0.25">
      <c r="A20" s="114"/>
      <c r="B20" s="59"/>
    </row>
    <row r="21" spans="1:2" x14ac:dyDescent="0.25">
      <c r="A21" s="41" t="s">
        <v>1000</v>
      </c>
      <c r="B21" s="48">
        <f>B18+B15</f>
        <v>29539650</v>
      </c>
    </row>
    <row r="22" spans="1:2" x14ac:dyDescent="0.25">
      <c r="A22" s="42"/>
      <c r="B22" s="60"/>
    </row>
    <row r="23" spans="1:2" x14ac:dyDescent="0.25">
      <c r="A23" s="114"/>
      <c r="B23" s="59"/>
    </row>
    <row r="24" spans="1:2" x14ac:dyDescent="0.25">
      <c r="A24" s="41" t="s">
        <v>1002</v>
      </c>
      <c r="B24" s="48">
        <f>B21*0.15</f>
        <v>4430947.5</v>
      </c>
    </row>
    <row r="25" spans="1:2" x14ac:dyDescent="0.25">
      <c r="A25" s="42"/>
      <c r="B25" s="60"/>
    </row>
    <row r="26" spans="1:2" x14ac:dyDescent="0.25">
      <c r="A26" s="114"/>
      <c r="B26" s="59"/>
    </row>
    <row r="27" spans="1:2" x14ac:dyDescent="0.25">
      <c r="A27" s="41" t="s">
        <v>1003</v>
      </c>
      <c r="B27" s="48">
        <f>B24+B21</f>
        <v>33970597.5</v>
      </c>
    </row>
    <row r="28" spans="1:2" x14ac:dyDescent="0.25">
      <c r="A28" s="42"/>
      <c r="B28" s="60"/>
    </row>
  </sheetData>
  <mergeCells count="1">
    <mergeCell ref="A1:B1"/>
  </mergeCells>
  <pageMargins left="0.7" right="0.7" top="0.83333333333333337" bottom="0.75" header="0.3" footer="0.3"/>
  <pageSetup paperSize="9" orientation="portrait" r:id="rId1"/>
  <headerFooter>
    <oddHeader xml:space="preserve">&amp;L&amp;8BAKWENA PLATINUM CORRIDOR CONCESSIONAIRE (PTY) LTD
CONTRACT NO: BPCC-2024/UG/HS18-HS20/001 - Option 1
SUMMARY
</oddHeader>
    <oddFooter>&amp;R&amp;8&amp;Z&amp;F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81"/>
  <sheetViews>
    <sheetView view="pageLayout" zoomScale="104" zoomScaleNormal="100" zoomScalePageLayoutView="104" workbookViewId="0">
      <selection activeCell="G1" sqref="G1:AD1048576"/>
    </sheetView>
  </sheetViews>
  <sheetFormatPr defaultRowHeight="15" x14ac:dyDescent="0.25"/>
  <cols>
    <col min="1" max="1" width="9.140625" style="86"/>
    <col min="2" max="2" width="33.7109375" style="30" customWidth="1"/>
    <col min="3" max="3" width="7.7109375" style="85" customWidth="1"/>
    <col min="4" max="4" width="10.85546875" style="85" customWidth="1"/>
    <col min="5" max="5" width="10.85546875" style="5" customWidth="1"/>
    <col min="6" max="6" width="13.28515625" style="5" customWidth="1"/>
  </cols>
  <sheetData>
    <row r="1" spans="1:6" ht="15" customHeight="1" x14ac:dyDescent="0.25">
      <c r="A1" s="74"/>
      <c r="B1" s="27"/>
      <c r="C1" s="65"/>
      <c r="D1" s="82"/>
      <c r="E1" s="3"/>
      <c r="F1" s="12"/>
    </row>
    <row r="2" spans="1:6" x14ac:dyDescent="0.25">
      <c r="A2" s="77" t="s">
        <v>0</v>
      </c>
      <c r="B2" s="28" t="s">
        <v>1</v>
      </c>
      <c r="C2" s="49" t="s">
        <v>2</v>
      </c>
      <c r="D2" s="58" t="s">
        <v>3</v>
      </c>
      <c r="E2" s="10" t="s">
        <v>4</v>
      </c>
      <c r="F2" s="13" t="s">
        <v>5</v>
      </c>
    </row>
    <row r="3" spans="1:6" x14ac:dyDescent="0.25">
      <c r="A3" s="79"/>
      <c r="B3" s="29"/>
      <c r="C3" s="71"/>
      <c r="D3" s="62"/>
      <c r="E3" s="9"/>
      <c r="F3" s="14"/>
    </row>
    <row r="4" spans="1:6" x14ac:dyDescent="0.25">
      <c r="A4" s="77" t="s">
        <v>630</v>
      </c>
      <c r="B4" s="28" t="s">
        <v>218</v>
      </c>
      <c r="C4" s="49"/>
      <c r="D4" s="58"/>
      <c r="E4" s="6"/>
      <c r="F4" s="15"/>
    </row>
    <row r="5" spans="1:6" x14ac:dyDescent="0.25">
      <c r="A5" s="77"/>
      <c r="B5" s="28"/>
      <c r="C5" s="49"/>
      <c r="D5" s="58"/>
      <c r="E5" s="6"/>
      <c r="F5" s="15"/>
    </row>
    <row r="6" spans="1:6" x14ac:dyDescent="0.25">
      <c r="A6" s="77" t="s">
        <v>219</v>
      </c>
      <c r="B6" s="28" t="s">
        <v>220</v>
      </c>
      <c r="C6" s="49"/>
      <c r="D6" s="58"/>
      <c r="E6" s="6"/>
      <c r="F6" s="15"/>
    </row>
    <row r="7" spans="1:6" x14ac:dyDescent="0.25">
      <c r="A7" s="77"/>
      <c r="B7" s="28"/>
      <c r="C7" s="49"/>
      <c r="D7" s="58"/>
      <c r="E7" s="6"/>
      <c r="F7" s="15"/>
    </row>
    <row r="8" spans="1:6" ht="39" x14ac:dyDescent="0.25">
      <c r="A8" s="77"/>
      <c r="B8" s="28" t="s">
        <v>221</v>
      </c>
      <c r="C8" s="49"/>
      <c r="D8" s="58"/>
      <c r="E8" s="6"/>
      <c r="F8" s="15"/>
    </row>
    <row r="9" spans="1:6" x14ac:dyDescent="0.25">
      <c r="A9" s="77"/>
      <c r="B9" s="28"/>
      <c r="C9" s="49"/>
      <c r="D9" s="58"/>
      <c r="E9" s="6"/>
      <c r="F9" s="15"/>
    </row>
    <row r="10" spans="1:6" x14ac:dyDescent="0.25">
      <c r="A10" s="77"/>
      <c r="B10" s="28" t="s">
        <v>222</v>
      </c>
      <c r="C10" s="49" t="s">
        <v>21</v>
      </c>
      <c r="D10" s="58">
        <v>90000</v>
      </c>
      <c r="E10" s="43"/>
      <c r="F10" s="47" t="str">
        <f t="shared" ref="F10" si="0">IF(E10="-","Rate Only",IF(E10="","",ROUND($D10*E10,2)))</f>
        <v/>
      </c>
    </row>
    <row r="11" spans="1:6" x14ac:dyDescent="0.25">
      <c r="A11" s="77"/>
      <c r="B11" s="28"/>
      <c r="C11" s="49"/>
      <c r="D11" s="58"/>
      <c r="E11" s="6"/>
      <c r="F11" s="15"/>
    </row>
    <row r="12" spans="1:6" ht="39" x14ac:dyDescent="0.25">
      <c r="A12" s="77"/>
      <c r="B12" s="28" t="s">
        <v>223</v>
      </c>
      <c r="C12" s="49" t="s">
        <v>21</v>
      </c>
      <c r="D12" s="58">
        <v>2250</v>
      </c>
      <c r="E12" s="43"/>
      <c r="F12" s="47" t="str">
        <f t="shared" ref="F12" si="1">IF(E12="-","Rate Only",IF(E12="","",ROUND($D12*E12,2)))</f>
        <v/>
      </c>
    </row>
    <row r="13" spans="1:6" x14ac:dyDescent="0.25">
      <c r="A13" s="77"/>
      <c r="B13" s="28"/>
      <c r="C13" s="49"/>
      <c r="D13" s="58"/>
      <c r="E13" s="6"/>
      <c r="F13" s="15"/>
    </row>
    <row r="14" spans="1:6" x14ac:dyDescent="0.25">
      <c r="A14" s="77">
        <v>21.03</v>
      </c>
      <c r="B14" s="28" t="s">
        <v>224</v>
      </c>
      <c r="C14" s="49"/>
      <c r="D14" s="58"/>
      <c r="E14" s="6"/>
      <c r="F14" s="15"/>
    </row>
    <row r="15" spans="1:6" x14ac:dyDescent="0.25">
      <c r="A15" s="77"/>
      <c r="B15" s="28"/>
      <c r="C15" s="49"/>
      <c r="D15" s="58"/>
      <c r="E15" s="6"/>
      <c r="F15" s="15"/>
    </row>
    <row r="16" spans="1:6" ht="39" x14ac:dyDescent="0.25">
      <c r="A16" s="77"/>
      <c r="B16" s="28" t="s">
        <v>221</v>
      </c>
      <c r="C16" s="49"/>
      <c r="D16" s="58"/>
      <c r="E16" s="6"/>
      <c r="F16" s="15"/>
    </row>
    <row r="17" spans="1:6" x14ac:dyDescent="0.25">
      <c r="A17" s="77"/>
      <c r="B17" s="28"/>
      <c r="C17" s="49"/>
      <c r="D17" s="58"/>
      <c r="E17" s="6"/>
      <c r="F17" s="15"/>
    </row>
    <row r="18" spans="1:6" x14ac:dyDescent="0.25">
      <c r="A18" s="77"/>
      <c r="B18" s="28" t="s">
        <v>222</v>
      </c>
      <c r="C18" s="49" t="s">
        <v>21</v>
      </c>
      <c r="D18" s="58">
        <v>3050</v>
      </c>
      <c r="E18" s="43"/>
      <c r="F18" s="47" t="str">
        <f t="shared" ref="F18" si="2">IF(E18="-","Rate Only",IF(E18="","",ROUND($D18*E18,2)))</f>
        <v/>
      </c>
    </row>
    <row r="19" spans="1:6" x14ac:dyDescent="0.25">
      <c r="A19" s="77"/>
      <c r="B19" s="28"/>
      <c r="C19" s="49"/>
      <c r="D19" s="58"/>
      <c r="E19" s="6"/>
      <c r="F19" s="15"/>
    </row>
    <row r="20" spans="1:6" ht="39" x14ac:dyDescent="0.25">
      <c r="A20" s="77"/>
      <c r="B20" s="28" t="s">
        <v>225</v>
      </c>
      <c r="C20" s="49" t="s">
        <v>21</v>
      </c>
      <c r="D20" s="58">
        <v>155</v>
      </c>
      <c r="E20" s="43"/>
      <c r="F20" s="47" t="str">
        <f t="shared" ref="F20" si="3">IF(E20="-","Rate Only",IF(E20="","",ROUND($D20*E20,2)))</f>
        <v/>
      </c>
    </row>
    <row r="21" spans="1:6" x14ac:dyDescent="0.25">
      <c r="A21" s="77"/>
      <c r="B21" s="28"/>
      <c r="C21" s="49"/>
      <c r="D21" s="58"/>
      <c r="E21" s="6"/>
      <c r="F21" s="15"/>
    </row>
    <row r="22" spans="1:6" ht="26.25" x14ac:dyDescent="0.25">
      <c r="A22" s="77" t="s">
        <v>226</v>
      </c>
      <c r="B22" s="28" t="s">
        <v>227</v>
      </c>
      <c r="C22" s="49"/>
      <c r="D22" s="58"/>
      <c r="E22" s="6"/>
      <c r="F22" s="15"/>
    </row>
    <row r="23" spans="1:6" x14ac:dyDescent="0.25">
      <c r="A23" s="77"/>
      <c r="B23" s="28"/>
      <c r="C23" s="49"/>
      <c r="D23" s="58"/>
      <c r="E23" s="6"/>
      <c r="F23" s="15"/>
    </row>
    <row r="24" spans="1:6" x14ac:dyDescent="0.25">
      <c r="A24" s="77"/>
      <c r="B24" s="28" t="s">
        <v>228</v>
      </c>
      <c r="C24" s="49" t="s">
        <v>21</v>
      </c>
      <c r="D24" s="58">
        <v>4600</v>
      </c>
      <c r="E24" s="43"/>
      <c r="F24" s="47" t="str">
        <f t="shared" ref="F24" si="4">IF(E24="-","Rate Only",IF(E24="","",ROUND($D24*E24,2)))</f>
        <v/>
      </c>
    </row>
    <row r="25" spans="1:6" x14ac:dyDescent="0.25">
      <c r="A25" s="77"/>
      <c r="B25" s="28"/>
      <c r="C25" s="49"/>
      <c r="D25" s="58"/>
      <c r="E25" s="6"/>
      <c r="F25" s="15"/>
    </row>
    <row r="26" spans="1:6" ht="26.25" x14ac:dyDescent="0.25">
      <c r="A26" s="77"/>
      <c r="B26" s="28" t="s">
        <v>246</v>
      </c>
      <c r="C26" s="49" t="s">
        <v>21</v>
      </c>
      <c r="D26" s="58">
        <v>5200</v>
      </c>
      <c r="E26" s="43"/>
      <c r="F26" s="47" t="str">
        <f t="shared" ref="F26" si="5">IF(E26="-","Rate Only",IF(E26="","",ROUND($D26*E26,2)))</f>
        <v/>
      </c>
    </row>
    <row r="27" spans="1:6" x14ac:dyDescent="0.25">
      <c r="A27" s="77"/>
      <c r="B27" s="28"/>
      <c r="C27" s="49"/>
      <c r="D27" s="58"/>
      <c r="E27" s="6"/>
      <c r="F27" s="15"/>
    </row>
    <row r="28" spans="1:6" x14ac:dyDescent="0.25">
      <c r="A28" s="77">
        <v>21.05</v>
      </c>
      <c r="B28" s="28" t="s">
        <v>245</v>
      </c>
      <c r="C28" s="49" t="s">
        <v>21</v>
      </c>
      <c r="D28" s="58">
        <v>39000</v>
      </c>
      <c r="E28" s="43"/>
      <c r="F28" s="47" t="str">
        <f t="shared" ref="F28" si="6">IF(E28="-","Rate Only",IF(E28="","",ROUND($D28*E28,2)))</f>
        <v/>
      </c>
    </row>
    <row r="29" spans="1:6" x14ac:dyDescent="0.25">
      <c r="A29" s="77"/>
      <c r="B29" s="28"/>
      <c r="C29" s="49"/>
      <c r="D29" s="58"/>
      <c r="E29" s="6"/>
      <c r="F29" s="15"/>
    </row>
    <row r="30" spans="1:6" ht="39" x14ac:dyDescent="0.25">
      <c r="A30" s="77" t="s">
        <v>568</v>
      </c>
      <c r="B30" s="28" t="s">
        <v>248</v>
      </c>
      <c r="C30" s="49"/>
      <c r="D30" s="58"/>
      <c r="E30" s="6"/>
      <c r="F30" s="15"/>
    </row>
    <row r="31" spans="1:6" x14ac:dyDescent="0.25">
      <c r="A31" s="77"/>
      <c r="B31" s="28"/>
      <c r="C31" s="49"/>
      <c r="D31" s="58"/>
      <c r="E31" s="6"/>
      <c r="F31" s="15"/>
    </row>
    <row r="32" spans="1:6" ht="26.25" x14ac:dyDescent="0.25">
      <c r="A32" s="77"/>
      <c r="B32" s="28" t="s">
        <v>247</v>
      </c>
      <c r="C32" s="49"/>
      <c r="D32" s="58"/>
      <c r="E32" s="6"/>
      <c r="F32" s="15"/>
    </row>
    <row r="33" spans="1:6" x14ac:dyDescent="0.25">
      <c r="A33" s="77"/>
      <c r="B33" s="28"/>
      <c r="C33" s="49"/>
      <c r="D33" s="58"/>
      <c r="E33" s="6"/>
      <c r="F33" s="15"/>
    </row>
    <row r="34" spans="1:6" x14ac:dyDescent="0.25">
      <c r="A34" s="77"/>
      <c r="B34" s="28" t="s">
        <v>564</v>
      </c>
      <c r="C34" s="49" t="s">
        <v>21</v>
      </c>
      <c r="D34" s="58">
        <v>1000</v>
      </c>
      <c r="E34" s="43"/>
      <c r="F34" s="47" t="str">
        <f t="shared" ref="F34" si="7">IF(E34="-","Rate Only",IF(E34="","",ROUND($D34*E34,2)))</f>
        <v/>
      </c>
    </row>
    <row r="35" spans="1:6" x14ac:dyDescent="0.25">
      <c r="A35" s="77"/>
      <c r="B35" s="28"/>
      <c r="C35" s="49"/>
      <c r="D35" s="58"/>
      <c r="E35" s="52"/>
      <c r="F35" s="47"/>
    </row>
    <row r="36" spans="1:6" x14ac:dyDescent="0.25">
      <c r="A36" s="74"/>
      <c r="B36" s="64"/>
      <c r="C36" s="76"/>
      <c r="D36" s="76"/>
      <c r="E36" s="67"/>
      <c r="F36" s="67"/>
    </row>
    <row r="37" spans="1:6" x14ac:dyDescent="0.25">
      <c r="A37" s="77"/>
      <c r="B37" s="460" t="s">
        <v>33</v>
      </c>
      <c r="C37" s="461"/>
      <c r="D37" s="461"/>
      <c r="E37" s="462"/>
      <c r="F37" s="106" t="str">
        <f>IF(SUM(F4:F35)&gt;0,SUM(F4:F35)," ")</f>
        <v xml:space="preserve"> </v>
      </c>
    </row>
    <row r="38" spans="1:6" x14ac:dyDescent="0.25">
      <c r="A38" s="79"/>
      <c r="B38" s="70"/>
      <c r="C38" s="81"/>
      <c r="D38" s="81"/>
      <c r="E38" s="73"/>
      <c r="F38" s="73"/>
    </row>
    <row r="39" spans="1:6" x14ac:dyDescent="0.25">
      <c r="B39" s="108"/>
      <c r="E39" s="109"/>
      <c r="F39" s="109"/>
    </row>
    <row r="40" spans="1:6" ht="15" customHeight="1" x14ac:dyDescent="0.25">
      <c r="A40" s="65"/>
      <c r="B40" s="64"/>
      <c r="C40" s="65"/>
      <c r="D40" s="82"/>
      <c r="E40" s="67"/>
      <c r="F40" s="67"/>
    </row>
    <row r="41" spans="1:6" x14ac:dyDescent="0.25">
      <c r="A41" s="49" t="s">
        <v>0</v>
      </c>
      <c r="B41" s="68" t="s">
        <v>1</v>
      </c>
      <c r="C41" s="49" t="s">
        <v>2</v>
      </c>
      <c r="D41" s="58" t="s">
        <v>3</v>
      </c>
      <c r="E41" s="69" t="s">
        <v>4</v>
      </c>
      <c r="F41" s="69" t="s">
        <v>5</v>
      </c>
    </row>
    <row r="42" spans="1:6" x14ac:dyDescent="0.25">
      <c r="A42" s="71"/>
      <c r="B42" s="70"/>
      <c r="C42" s="71"/>
      <c r="D42" s="62"/>
      <c r="E42" s="73"/>
      <c r="F42" s="73"/>
    </row>
    <row r="43" spans="1:6" x14ac:dyDescent="0.25">
      <c r="A43" s="74"/>
      <c r="B43" s="64"/>
      <c r="C43" s="76"/>
      <c r="D43" s="76"/>
      <c r="E43" s="67"/>
      <c r="F43" s="67"/>
    </row>
    <row r="44" spans="1:6" x14ac:dyDescent="0.25">
      <c r="A44" s="77"/>
      <c r="B44" s="460" t="s">
        <v>34</v>
      </c>
      <c r="C44" s="461"/>
      <c r="D44" s="461"/>
      <c r="E44" s="462"/>
      <c r="F44" s="52" t="str">
        <f>F37</f>
        <v xml:space="preserve"> </v>
      </c>
    </row>
    <row r="45" spans="1:6" x14ac:dyDescent="0.25">
      <c r="A45" s="79"/>
      <c r="B45" s="70"/>
      <c r="C45" s="81"/>
      <c r="D45" s="81"/>
      <c r="E45" s="73"/>
      <c r="F45" s="73"/>
    </row>
    <row r="46" spans="1:6" ht="26.25" x14ac:dyDescent="0.25">
      <c r="A46" s="77" t="s">
        <v>569</v>
      </c>
      <c r="B46" s="28" t="s">
        <v>251</v>
      </c>
      <c r="C46" s="65"/>
      <c r="D46" s="82"/>
      <c r="E46" s="6"/>
      <c r="F46" s="6"/>
    </row>
    <row r="47" spans="1:6" x14ac:dyDescent="0.25">
      <c r="A47" s="77"/>
      <c r="B47" s="28"/>
      <c r="C47" s="49"/>
      <c r="D47" s="58"/>
      <c r="E47" s="6"/>
      <c r="F47" s="6"/>
    </row>
    <row r="48" spans="1:6" ht="26.25" x14ac:dyDescent="0.25">
      <c r="A48" s="77"/>
      <c r="B48" s="28" t="s">
        <v>249</v>
      </c>
      <c r="C48" s="49"/>
      <c r="D48" s="58"/>
      <c r="E48" s="6"/>
      <c r="F48" s="6"/>
    </row>
    <row r="49" spans="1:6" x14ac:dyDescent="0.25">
      <c r="A49" s="77"/>
      <c r="B49" s="28"/>
      <c r="C49" s="49"/>
      <c r="D49" s="58"/>
      <c r="E49" s="6"/>
      <c r="F49" s="6"/>
    </row>
    <row r="50" spans="1:6" x14ac:dyDescent="0.25">
      <c r="A50" s="77"/>
      <c r="B50" s="28" t="s">
        <v>250</v>
      </c>
      <c r="C50" s="49" t="s">
        <v>21</v>
      </c>
      <c r="D50" s="58">
        <v>2050</v>
      </c>
      <c r="E50" s="43"/>
      <c r="F50" s="47" t="str">
        <f t="shared" ref="F50" si="8">IF(E50="-","Rate Only",IF(E50="","",ROUND($D50*E50,2)))</f>
        <v/>
      </c>
    </row>
    <row r="51" spans="1:6" x14ac:dyDescent="0.25">
      <c r="A51" s="77"/>
      <c r="B51" s="28"/>
      <c r="C51" s="49"/>
      <c r="D51" s="58"/>
      <c r="E51" s="6"/>
      <c r="F51" s="6"/>
    </row>
    <row r="52" spans="1:6" x14ac:dyDescent="0.25">
      <c r="A52" s="77">
        <v>21.08</v>
      </c>
      <c r="B52" s="28" t="s">
        <v>252</v>
      </c>
      <c r="C52" s="49"/>
      <c r="D52" s="58"/>
      <c r="E52" s="6"/>
      <c r="F52" s="6"/>
    </row>
    <row r="53" spans="1:6" x14ac:dyDescent="0.25">
      <c r="A53" s="77"/>
      <c r="B53" s="28"/>
      <c r="C53" s="49"/>
      <c r="D53" s="58"/>
      <c r="E53" s="6"/>
      <c r="F53" s="6"/>
    </row>
    <row r="54" spans="1:6" ht="39" x14ac:dyDescent="0.25">
      <c r="A54" s="77"/>
      <c r="B54" s="28" t="s">
        <v>620</v>
      </c>
      <c r="C54" s="49"/>
      <c r="D54" s="58"/>
      <c r="E54" s="6"/>
      <c r="F54" s="6"/>
    </row>
    <row r="55" spans="1:6" x14ac:dyDescent="0.25">
      <c r="A55" s="77"/>
      <c r="B55" s="28"/>
      <c r="C55" s="49"/>
      <c r="D55" s="58"/>
      <c r="E55" s="6"/>
      <c r="F55" s="6"/>
    </row>
    <row r="56" spans="1:6" x14ac:dyDescent="0.25">
      <c r="A56" s="77"/>
      <c r="B56" s="28" t="s">
        <v>565</v>
      </c>
      <c r="C56" s="49" t="s">
        <v>122</v>
      </c>
      <c r="D56" s="58">
        <v>4500</v>
      </c>
      <c r="E56" s="43"/>
      <c r="F56" s="47" t="str">
        <f t="shared" ref="F56" si="9">IF(E56="-","Rate Only",IF(E56="","",ROUND($D56*E56,2)))</f>
        <v/>
      </c>
    </row>
    <row r="57" spans="1:6" x14ac:dyDescent="0.25">
      <c r="A57" s="77"/>
      <c r="B57" s="28"/>
      <c r="C57" s="49"/>
      <c r="D57" s="58"/>
      <c r="E57" s="6"/>
      <c r="F57" s="6"/>
    </row>
    <row r="58" spans="1:6" x14ac:dyDescent="0.25">
      <c r="A58" s="77"/>
      <c r="B58" s="28" t="s">
        <v>566</v>
      </c>
      <c r="C58" s="49" t="s">
        <v>122</v>
      </c>
      <c r="D58" s="58">
        <v>650</v>
      </c>
      <c r="E58" s="43"/>
      <c r="F58" s="47" t="str">
        <f t="shared" ref="F58" si="10">IF(E58="-","Rate Only",IF(E58="","",ROUND($D58*E58,2)))</f>
        <v/>
      </c>
    </row>
    <row r="59" spans="1:6" x14ac:dyDescent="0.25">
      <c r="A59" s="77"/>
      <c r="B59" s="28"/>
      <c r="C59" s="49"/>
      <c r="D59" s="58"/>
      <c r="E59" s="6"/>
      <c r="F59" s="6"/>
    </row>
    <row r="60" spans="1:6" x14ac:dyDescent="0.25">
      <c r="A60" s="77">
        <v>21.1</v>
      </c>
      <c r="B60" s="28" t="s">
        <v>567</v>
      </c>
      <c r="C60" s="49" t="s">
        <v>20</v>
      </c>
      <c r="D60" s="58">
        <v>14000</v>
      </c>
      <c r="E60" s="43"/>
      <c r="F60" s="47" t="str">
        <f t="shared" ref="F60" si="11">IF(E60="-","Rate Only",IF(E60="","",ROUND($D60*E60,2)))</f>
        <v/>
      </c>
    </row>
    <row r="61" spans="1:6" x14ac:dyDescent="0.25">
      <c r="A61" s="77"/>
      <c r="B61" s="28"/>
      <c r="C61" s="49"/>
      <c r="D61" s="58"/>
      <c r="E61" s="6"/>
      <c r="F61" s="6"/>
    </row>
    <row r="62" spans="1:6" ht="39" x14ac:dyDescent="0.25">
      <c r="A62" s="77" t="s">
        <v>570</v>
      </c>
      <c r="B62" s="28" t="s">
        <v>253</v>
      </c>
      <c r="C62" s="49"/>
      <c r="D62" s="58"/>
      <c r="E62" s="6"/>
      <c r="F62" s="6"/>
    </row>
    <row r="63" spans="1:6" x14ac:dyDescent="0.25">
      <c r="A63" s="77"/>
      <c r="B63" s="28"/>
      <c r="C63" s="49"/>
      <c r="D63" s="58"/>
      <c r="E63" s="6"/>
      <c r="F63" s="6"/>
    </row>
    <row r="64" spans="1:6" x14ac:dyDescent="0.25">
      <c r="A64" s="77"/>
      <c r="B64" s="28" t="s">
        <v>254</v>
      </c>
      <c r="C64" s="49" t="s">
        <v>15</v>
      </c>
      <c r="D64" s="58">
        <v>100</v>
      </c>
      <c r="E64" s="43"/>
      <c r="F64" s="47" t="str">
        <f t="shared" ref="F64" si="12">IF(E64="-","Rate Only",IF(E64="","",ROUND($D64*E64,2)))</f>
        <v/>
      </c>
    </row>
    <row r="65" spans="1:6" x14ac:dyDescent="0.25">
      <c r="A65" s="77"/>
      <c r="B65" s="28"/>
      <c r="C65" s="49"/>
      <c r="D65" s="58"/>
      <c r="E65" s="6"/>
      <c r="F65" s="6"/>
    </row>
    <row r="66" spans="1:6" x14ac:dyDescent="0.25">
      <c r="A66" s="77"/>
      <c r="B66" s="28" t="s">
        <v>255</v>
      </c>
      <c r="C66" s="49" t="s">
        <v>15</v>
      </c>
      <c r="D66" s="58">
        <v>40</v>
      </c>
      <c r="E66" s="43"/>
      <c r="F66" s="47" t="str">
        <f t="shared" ref="F66" si="13">IF(E66="-","Rate Only",IF(E66="","",ROUND($D66*E66,2)))</f>
        <v/>
      </c>
    </row>
    <row r="67" spans="1:6" x14ac:dyDescent="0.25">
      <c r="A67" s="77"/>
      <c r="B67" s="28"/>
      <c r="C67" s="49"/>
      <c r="D67" s="58"/>
      <c r="E67" s="6"/>
      <c r="F67" s="6"/>
    </row>
    <row r="68" spans="1:6" x14ac:dyDescent="0.25">
      <c r="A68" s="77"/>
      <c r="B68" s="28" t="s">
        <v>256</v>
      </c>
      <c r="C68" s="49" t="s">
        <v>15</v>
      </c>
      <c r="D68" s="58">
        <v>100</v>
      </c>
      <c r="E68" s="43"/>
      <c r="F68" s="47" t="str">
        <f t="shared" ref="F68" si="14">IF(E68="-","Rate Only",IF(E68="","",ROUND($D68*E68,2)))</f>
        <v/>
      </c>
    </row>
    <row r="69" spans="1:6" x14ac:dyDescent="0.25">
      <c r="A69" s="77"/>
      <c r="B69" s="28"/>
      <c r="C69" s="49"/>
      <c r="D69" s="58"/>
      <c r="E69" s="6"/>
      <c r="F69" s="6"/>
    </row>
    <row r="70" spans="1:6" x14ac:dyDescent="0.25">
      <c r="A70" s="77">
        <v>21.13</v>
      </c>
      <c r="B70" s="28" t="s">
        <v>257</v>
      </c>
      <c r="C70" s="49" t="s">
        <v>15</v>
      </c>
      <c r="D70" s="58">
        <v>45</v>
      </c>
      <c r="E70" s="43"/>
      <c r="F70" s="47" t="str">
        <f t="shared" ref="F70" si="15">IF(E70="-","Rate Only",IF(E70="","",ROUND($D70*E70,2)))</f>
        <v/>
      </c>
    </row>
    <row r="71" spans="1:6" x14ac:dyDescent="0.25">
      <c r="A71" s="77"/>
      <c r="B71" s="28"/>
      <c r="C71" s="49"/>
      <c r="D71" s="58"/>
      <c r="E71" s="6"/>
      <c r="F71" s="6"/>
    </row>
    <row r="72" spans="1:6" ht="26.25" x14ac:dyDescent="0.25">
      <c r="A72" s="77">
        <v>21.15</v>
      </c>
      <c r="B72" s="28" t="s">
        <v>258</v>
      </c>
      <c r="C72" s="49" t="s">
        <v>52</v>
      </c>
      <c r="D72" s="58">
        <v>289750</v>
      </c>
      <c r="E72" s="43"/>
      <c r="F72" s="47" t="str">
        <f t="shared" ref="F72" si="16">IF(E72="-","Rate Only",IF(E72="","",ROUND($D72*E72,2)))</f>
        <v/>
      </c>
    </row>
    <row r="73" spans="1:6" x14ac:dyDescent="0.25">
      <c r="A73" s="77"/>
      <c r="B73" s="28"/>
      <c r="C73" s="49"/>
      <c r="D73" s="58"/>
      <c r="E73" s="6"/>
      <c r="F73" s="6"/>
    </row>
    <row r="74" spans="1:6" x14ac:dyDescent="0.25">
      <c r="A74" s="77">
        <v>21.17</v>
      </c>
      <c r="B74" s="28" t="s">
        <v>259</v>
      </c>
      <c r="C74" s="49" t="s">
        <v>15</v>
      </c>
      <c r="D74" s="58">
        <v>100</v>
      </c>
      <c r="E74" s="43"/>
      <c r="F74" s="47" t="str">
        <f t="shared" ref="F74" si="17">IF(E74="-","Rate Only",IF(E74="","",ROUND($D74*E74,2)))</f>
        <v/>
      </c>
    </row>
    <row r="75" spans="1:6" x14ac:dyDescent="0.25">
      <c r="A75" s="77"/>
      <c r="B75" s="28"/>
      <c r="C75" s="49"/>
      <c r="D75" s="58"/>
      <c r="E75" s="6"/>
      <c r="F75" s="6"/>
    </row>
    <row r="76" spans="1:6" ht="39" x14ac:dyDescent="0.25">
      <c r="A76" s="77">
        <v>21.19</v>
      </c>
      <c r="B76" s="28" t="s">
        <v>260</v>
      </c>
      <c r="C76" s="49" t="s">
        <v>21</v>
      </c>
      <c r="D76" s="58">
        <v>7200</v>
      </c>
      <c r="E76" s="43"/>
      <c r="F76" s="47" t="str">
        <f t="shared" ref="F76" si="18">IF(E76="-","Rate Only",IF(E76="","",ROUND($D76*E76,2)))</f>
        <v/>
      </c>
    </row>
    <row r="77" spans="1:6" x14ac:dyDescent="0.25">
      <c r="A77" s="77"/>
      <c r="B77" s="28"/>
      <c r="C77" s="49"/>
      <c r="D77" s="58"/>
      <c r="E77" s="6"/>
      <c r="F77" s="6"/>
    </row>
    <row r="78" spans="1:6" x14ac:dyDescent="0.25">
      <c r="A78" s="77" t="s">
        <v>1274</v>
      </c>
      <c r="B78" s="28" t="s">
        <v>261</v>
      </c>
      <c r="C78" s="49" t="s">
        <v>15</v>
      </c>
      <c r="D78" s="58">
        <v>100</v>
      </c>
      <c r="E78" s="43"/>
      <c r="F78" s="47" t="str">
        <f t="shared" ref="F78" si="19">IF(E78="-","Rate Only",IF(E78="","",ROUND($D78*E78,2)))</f>
        <v/>
      </c>
    </row>
    <row r="79" spans="1:6" x14ac:dyDescent="0.25">
      <c r="A79" s="74"/>
      <c r="B79" s="64"/>
      <c r="C79" s="76"/>
      <c r="D79" s="76"/>
      <c r="E79" s="67"/>
      <c r="F79" s="67"/>
    </row>
    <row r="80" spans="1:6" x14ac:dyDescent="0.25">
      <c r="A80" s="77"/>
      <c r="B80" s="460" t="s">
        <v>14</v>
      </c>
      <c r="C80" s="461"/>
      <c r="D80" s="461"/>
      <c r="E80" s="462"/>
      <c r="F80" s="106" t="str">
        <f>IF(SUM(F44:F78)&gt;0,SUM(F44:F78)," ")</f>
        <v xml:space="preserve"> </v>
      </c>
    </row>
    <row r="81" spans="1:6" x14ac:dyDescent="0.25">
      <c r="A81" s="79"/>
      <c r="B81" s="70"/>
      <c r="C81" s="81"/>
      <c r="D81" s="81"/>
      <c r="E81" s="73"/>
      <c r="F81" s="73"/>
    </row>
  </sheetData>
  <mergeCells count="3">
    <mergeCell ref="B80:E80"/>
    <mergeCell ref="B44:E44"/>
    <mergeCell ref="B37:E37"/>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A ROADWORKS
</oddHeader>
    <oddFooter>&amp;R&amp;8&amp;Z&amp;F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2"/>
  <sheetViews>
    <sheetView view="pageLayout" zoomScale="130" zoomScaleNormal="100" zoomScalePageLayoutView="130" workbookViewId="0">
      <selection activeCell="G1" sqref="G1:G5"/>
    </sheetView>
  </sheetViews>
  <sheetFormatPr defaultRowHeight="15" x14ac:dyDescent="0.25"/>
  <cols>
    <col min="1" max="1" width="9.140625" style="85"/>
    <col min="2" max="2" width="33.7109375" style="30" customWidth="1"/>
    <col min="3" max="3" width="8" style="85" customWidth="1"/>
    <col min="4" max="4" width="10.85546875" style="85" customWidth="1"/>
    <col min="5" max="5" width="10.85546875" style="103" customWidth="1"/>
    <col min="6" max="6" width="13.42578125" style="103" customWidth="1"/>
  </cols>
  <sheetData>
    <row r="1" spans="1:6" ht="15" customHeight="1" x14ac:dyDescent="0.25">
      <c r="A1" s="65"/>
      <c r="B1" s="27"/>
      <c r="C1" s="65"/>
      <c r="D1" s="82"/>
      <c r="E1" s="100"/>
      <c r="F1" s="100"/>
    </row>
    <row r="2" spans="1:6" x14ac:dyDescent="0.25">
      <c r="A2" s="49" t="s">
        <v>0</v>
      </c>
      <c r="B2" s="28" t="s">
        <v>1</v>
      </c>
      <c r="C2" s="49" t="s">
        <v>2</v>
      </c>
      <c r="D2" s="58" t="s">
        <v>3</v>
      </c>
      <c r="E2" s="87" t="s">
        <v>4</v>
      </c>
      <c r="F2" s="87" t="s">
        <v>5</v>
      </c>
    </row>
    <row r="3" spans="1:6" x14ac:dyDescent="0.25">
      <c r="A3" s="71"/>
      <c r="B3" s="29"/>
      <c r="C3" s="71"/>
      <c r="D3" s="62"/>
      <c r="E3" s="101"/>
      <c r="F3" s="101"/>
    </row>
    <row r="4" spans="1:6" x14ac:dyDescent="0.25">
      <c r="A4" s="49" t="s">
        <v>371</v>
      </c>
      <c r="B4" s="28" t="s">
        <v>372</v>
      </c>
      <c r="C4" s="49"/>
      <c r="D4" s="58"/>
      <c r="E4" s="51"/>
      <c r="F4" s="51"/>
    </row>
    <row r="5" spans="1:6" x14ac:dyDescent="0.25">
      <c r="A5" s="49"/>
      <c r="B5" s="28"/>
      <c r="C5" s="49"/>
      <c r="D5" s="58"/>
      <c r="E5" s="51"/>
      <c r="F5" s="51"/>
    </row>
    <row r="6" spans="1:6" x14ac:dyDescent="0.25">
      <c r="A6" s="49">
        <v>22.01</v>
      </c>
      <c r="B6" s="28" t="s">
        <v>433</v>
      </c>
      <c r="C6" s="49"/>
      <c r="D6" s="58"/>
      <c r="E6" s="51"/>
      <c r="F6" s="51"/>
    </row>
    <row r="7" spans="1:6" x14ac:dyDescent="0.25">
      <c r="A7" s="49"/>
      <c r="B7" s="28"/>
      <c r="C7" s="49"/>
      <c r="D7" s="58"/>
      <c r="E7" s="51"/>
      <c r="F7" s="51"/>
    </row>
    <row r="8" spans="1:6" ht="39" x14ac:dyDescent="0.25">
      <c r="A8" s="49"/>
      <c r="B8" s="28" t="s">
        <v>434</v>
      </c>
      <c r="C8" s="49"/>
      <c r="D8" s="58"/>
      <c r="E8" s="51"/>
      <c r="F8" s="51"/>
    </row>
    <row r="9" spans="1:6" x14ac:dyDescent="0.25">
      <c r="A9" s="49"/>
      <c r="B9" s="28"/>
      <c r="C9" s="49"/>
      <c r="D9" s="58"/>
      <c r="E9" s="51"/>
      <c r="F9" s="51"/>
    </row>
    <row r="10" spans="1:6" x14ac:dyDescent="0.25">
      <c r="A10" s="49"/>
      <c r="B10" s="28" t="s">
        <v>222</v>
      </c>
      <c r="C10" s="49" t="s">
        <v>21</v>
      </c>
      <c r="D10" s="58">
        <v>8660</v>
      </c>
      <c r="E10" s="43"/>
      <c r="F10" s="47" t="str">
        <f t="shared" ref="F10" si="0">IF(E10="-","Rate Only",IF(E10="","",ROUND($D10*E10,2)))</f>
        <v/>
      </c>
    </row>
    <row r="11" spans="1:6" x14ac:dyDescent="0.25">
      <c r="A11" s="49"/>
      <c r="B11" s="28"/>
      <c r="C11" s="49"/>
      <c r="D11" s="58"/>
      <c r="E11" s="51"/>
      <c r="F11" s="51"/>
    </row>
    <row r="12" spans="1:6" x14ac:dyDescent="0.25">
      <c r="A12" s="49"/>
      <c r="B12" s="28" t="s">
        <v>435</v>
      </c>
      <c r="C12" s="49" t="s">
        <v>21</v>
      </c>
      <c r="D12" s="58">
        <v>2550</v>
      </c>
      <c r="E12" s="43"/>
      <c r="F12" s="47" t="str">
        <f t="shared" ref="F12" si="1">IF(E12="-","Rate Only",IF(E12="","",ROUND($D12*E12,2)))</f>
        <v/>
      </c>
    </row>
    <row r="13" spans="1:6" x14ac:dyDescent="0.25">
      <c r="A13" s="49"/>
      <c r="B13" s="28"/>
      <c r="C13" s="49"/>
      <c r="D13" s="58"/>
      <c r="E13" s="51"/>
      <c r="F13" s="51"/>
    </row>
    <row r="14" spans="1:6" x14ac:dyDescent="0.25">
      <c r="A14" s="49"/>
      <c r="B14" s="28" t="s">
        <v>436</v>
      </c>
      <c r="C14" s="49" t="s">
        <v>21</v>
      </c>
      <c r="D14" s="58">
        <v>1500</v>
      </c>
      <c r="E14" s="43"/>
      <c r="F14" s="47" t="str">
        <f t="shared" ref="F14" si="2">IF(E14="-","Rate Only",IF(E14="","",ROUND($D14*E14,2)))</f>
        <v/>
      </c>
    </row>
    <row r="15" spans="1:6" x14ac:dyDescent="0.25">
      <c r="A15" s="49"/>
      <c r="B15" s="28"/>
      <c r="C15" s="49"/>
      <c r="D15" s="58"/>
      <c r="E15" s="51"/>
      <c r="F15" s="51"/>
    </row>
    <row r="16" spans="1:6" ht="39" x14ac:dyDescent="0.25">
      <c r="A16" s="49"/>
      <c r="B16" s="28" t="s">
        <v>437</v>
      </c>
      <c r="C16" s="49" t="s">
        <v>21</v>
      </c>
      <c r="D16" s="58">
        <v>400</v>
      </c>
      <c r="E16" s="43"/>
      <c r="F16" s="47" t="str">
        <f t="shared" ref="F16" si="3">IF(E16="-","Rate Only",IF(E16="","",ROUND($D16*E16,2)))</f>
        <v/>
      </c>
    </row>
    <row r="17" spans="1:6" x14ac:dyDescent="0.25">
      <c r="A17" s="49"/>
      <c r="B17" s="28"/>
      <c r="C17" s="49"/>
      <c r="D17" s="58"/>
      <c r="E17" s="51"/>
      <c r="F17" s="51"/>
    </row>
    <row r="18" spans="1:6" x14ac:dyDescent="0.25">
      <c r="A18" s="49">
        <v>22.02</v>
      </c>
      <c r="B18" s="28" t="s">
        <v>438</v>
      </c>
      <c r="C18" s="49"/>
      <c r="D18" s="58"/>
      <c r="E18" s="51"/>
      <c r="F18" s="51"/>
    </row>
    <row r="19" spans="1:6" x14ac:dyDescent="0.25">
      <c r="A19" s="49"/>
      <c r="B19" s="28"/>
      <c r="C19" s="49"/>
      <c r="D19" s="58"/>
      <c r="E19" s="51"/>
      <c r="F19" s="51"/>
    </row>
    <row r="20" spans="1:6" x14ac:dyDescent="0.25">
      <c r="A20" s="49"/>
      <c r="B20" s="28" t="s">
        <v>439</v>
      </c>
      <c r="C20" s="49" t="s">
        <v>21</v>
      </c>
      <c r="D20" s="58">
        <v>8500</v>
      </c>
      <c r="E20" s="43"/>
      <c r="F20" s="47" t="str">
        <f t="shared" ref="F20" si="4">IF(E20="-","Rate Only",IF(E20="","",ROUND($D20*E20,2)))</f>
        <v/>
      </c>
    </row>
    <row r="21" spans="1:6" x14ac:dyDescent="0.25">
      <c r="A21" s="49"/>
      <c r="B21" s="28"/>
      <c r="C21" s="49"/>
      <c r="D21" s="58"/>
      <c r="E21" s="51"/>
      <c r="F21" s="51"/>
    </row>
    <row r="22" spans="1:6" x14ac:dyDescent="0.25">
      <c r="A22" s="49"/>
      <c r="B22" s="28" t="s">
        <v>629</v>
      </c>
      <c r="C22" s="49" t="s">
        <v>21</v>
      </c>
      <c r="D22" s="58">
        <v>2000</v>
      </c>
      <c r="E22" s="43"/>
      <c r="F22" s="47" t="str">
        <f t="shared" ref="F22" si="5">IF(E22="-","Rate Only",IF(E22="","",ROUND($D22*E22,2)))</f>
        <v/>
      </c>
    </row>
    <row r="23" spans="1:6" x14ac:dyDescent="0.25">
      <c r="A23" s="49"/>
      <c r="B23" s="28"/>
      <c r="C23" s="49"/>
      <c r="D23" s="58"/>
      <c r="E23" s="51"/>
      <c r="F23" s="51"/>
    </row>
    <row r="24" spans="1:6" ht="26.25" x14ac:dyDescent="0.25">
      <c r="A24" s="49"/>
      <c r="B24" s="28" t="s">
        <v>440</v>
      </c>
      <c r="C24" s="49"/>
      <c r="D24" s="58"/>
      <c r="E24" s="51"/>
      <c r="F24" s="51"/>
    </row>
    <row r="25" spans="1:6" x14ac:dyDescent="0.25">
      <c r="A25" s="49"/>
      <c r="B25" s="28"/>
      <c r="C25" s="49"/>
      <c r="D25" s="58"/>
      <c r="E25" s="51"/>
      <c r="F25" s="51"/>
    </row>
    <row r="26" spans="1:6" x14ac:dyDescent="0.25">
      <c r="A26" s="49"/>
      <c r="B26" s="28" t="s">
        <v>441</v>
      </c>
      <c r="C26" s="49" t="s">
        <v>21</v>
      </c>
      <c r="D26" s="58">
        <v>500</v>
      </c>
      <c r="E26" s="43"/>
      <c r="F26" s="47" t="str">
        <f t="shared" ref="F26" si="6">IF(E26="-","Rate Only",IF(E26="","",ROUND($D26*E26,2)))</f>
        <v/>
      </c>
    </row>
    <row r="27" spans="1:6" x14ac:dyDescent="0.25">
      <c r="A27" s="49"/>
      <c r="B27" s="28"/>
      <c r="C27" s="49"/>
      <c r="D27" s="58"/>
      <c r="E27" s="51"/>
      <c r="F27" s="51"/>
    </row>
    <row r="28" spans="1:6" x14ac:dyDescent="0.25">
      <c r="A28" s="49">
        <v>22.03</v>
      </c>
      <c r="B28" s="28" t="s">
        <v>442</v>
      </c>
      <c r="C28" s="49"/>
      <c r="D28" s="58"/>
      <c r="E28" s="51"/>
      <c r="F28" s="51"/>
    </row>
    <row r="29" spans="1:6" x14ac:dyDescent="0.25">
      <c r="A29" s="49"/>
      <c r="B29" s="28"/>
      <c r="C29" s="49"/>
      <c r="D29" s="58"/>
      <c r="E29" s="51"/>
      <c r="F29" s="51"/>
    </row>
    <row r="30" spans="1:6" x14ac:dyDescent="0.25">
      <c r="A30" s="49"/>
      <c r="B30" s="28" t="s">
        <v>443</v>
      </c>
      <c r="C30" s="49"/>
      <c r="D30" s="58"/>
      <c r="E30" s="51"/>
      <c r="F30" s="51"/>
    </row>
    <row r="31" spans="1:6" x14ac:dyDescent="0.25">
      <c r="A31" s="49"/>
      <c r="B31" s="28"/>
      <c r="C31" s="49"/>
      <c r="D31" s="58"/>
      <c r="E31" s="51"/>
      <c r="F31" s="51"/>
    </row>
    <row r="32" spans="1:6" x14ac:dyDescent="0.25">
      <c r="A32" s="49"/>
      <c r="B32" s="28" t="s">
        <v>444</v>
      </c>
      <c r="C32" s="49" t="s">
        <v>122</v>
      </c>
      <c r="D32" s="58">
        <v>1253.8</v>
      </c>
      <c r="E32" s="43"/>
      <c r="F32" s="47" t="str">
        <f t="shared" ref="F32" si="7">IF(E32="-","Rate Only",IF(E32="","",ROUND($D32*E32,2)))</f>
        <v/>
      </c>
    </row>
    <row r="33" spans="1:6" x14ac:dyDescent="0.25">
      <c r="A33" s="49"/>
      <c r="B33" s="28"/>
      <c r="C33" s="49"/>
      <c r="D33" s="58"/>
      <c r="E33" s="51"/>
      <c r="F33" s="51"/>
    </row>
    <row r="34" spans="1:6" x14ac:dyDescent="0.25">
      <c r="A34" s="49"/>
      <c r="B34" s="28" t="s">
        <v>766</v>
      </c>
      <c r="C34" s="49" t="s">
        <v>122</v>
      </c>
      <c r="D34" s="58">
        <v>58.6</v>
      </c>
      <c r="E34" s="43"/>
      <c r="F34" s="47" t="str">
        <f t="shared" ref="F34" si="8">IF(E34="-","Rate Only",IF(E34="","",ROUND($D34*E34,2)))</f>
        <v/>
      </c>
    </row>
    <row r="35" spans="1:6" x14ac:dyDescent="0.25">
      <c r="A35" s="49"/>
      <c r="B35" s="28"/>
      <c r="C35" s="49"/>
      <c r="D35" s="58"/>
      <c r="E35" s="51"/>
      <c r="F35" s="51"/>
    </row>
    <row r="36" spans="1:6" x14ac:dyDescent="0.25">
      <c r="A36" s="49"/>
      <c r="B36" s="28" t="s">
        <v>767</v>
      </c>
      <c r="C36" s="49" t="s">
        <v>122</v>
      </c>
      <c r="D36" s="58">
        <v>352</v>
      </c>
      <c r="E36" s="43"/>
      <c r="F36" s="47" t="str">
        <f t="shared" ref="F36" si="9">IF(E36="-","Rate Only",IF(E36="","",ROUND($D36*E36,2)))</f>
        <v/>
      </c>
    </row>
    <row r="37" spans="1:6" x14ac:dyDescent="0.25">
      <c r="A37" s="49"/>
      <c r="B37" s="28"/>
      <c r="C37" s="49"/>
      <c r="D37" s="58"/>
      <c r="E37" s="51"/>
      <c r="F37" s="51"/>
    </row>
    <row r="38" spans="1:6" x14ac:dyDescent="0.25">
      <c r="A38" s="49"/>
      <c r="B38" s="28" t="s">
        <v>768</v>
      </c>
      <c r="C38" s="49" t="s">
        <v>122</v>
      </c>
      <c r="D38" s="58">
        <v>393.9</v>
      </c>
      <c r="E38" s="43"/>
      <c r="F38" s="47" t="str">
        <f t="shared" ref="F38:F42" si="10">IF(E38="-","Rate Only",IF(E38="","",ROUND($D38*E38,2)))</f>
        <v/>
      </c>
    </row>
    <row r="39" spans="1:6" x14ac:dyDescent="0.25">
      <c r="A39" s="49"/>
      <c r="B39" s="28"/>
      <c r="C39" s="49"/>
      <c r="D39" s="58"/>
      <c r="E39" s="52"/>
      <c r="F39" s="97"/>
    </row>
    <row r="40" spans="1:6" x14ac:dyDescent="0.25">
      <c r="A40" s="49"/>
      <c r="B40" s="28" t="s">
        <v>1099</v>
      </c>
      <c r="C40" s="49" t="s">
        <v>122</v>
      </c>
      <c r="D40" s="58">
        <v>20</v>
      </c>
      <c r="E40" s="52"/>
      <c r="F40" s="47" t="str">
        <f t="shared" si="10"/>
        <v/>
      </c>
    </row>
    <row r="41" spans="1:6" x14ac:dyDescent="0.25">
      <c r="A41" s="49"/>
      <c r="B41" s="28"/>
      <c r="C41" s="49"/>
      <c r="D41" s="58"/>
      <c r="E41" s="52"/>
      <c r="F41" s="97"/>
    </row>
    <row r="42" spans="1:6" x14ac:dyDescent="0.25">
      <c r="A42" s="49"/>
      <c r="B42" s="28" t="s">
        <v>1100</v>
      </c>
      <c r="C42" s="49" t="s">
        <v>122</v>
      </c>
      <c r="D42" s="58">
        <v>15</v>
      </c>
      <c r="E42" s="356"/>
      <c r="F42" s="47" t="str">
        <f t="shared" si="10"/>
        <v/>
      </c>
    </row>
    <row r="43" spans="1:6" x14ac:dyDescent="0.25">
      <c r="A43" s="74"/>
      <c r="B43" s="64"/>
      <c r="C43" s="76"/>
      <c r="D43" s="76"/>
      <c r="E43" s="67"/>
      <c r="F43" s="67"/>
    </row>
    <row r="44" spans="1:6" x14ac:dyDescent="0.25">
      <c r="A44" s="77"/>
      <c r="B44" s="460" t="s">
        <v>33</v>
      </c>
      <c r="C44" s="461"/>
      <c r="D44" s="461"/>
      <c r="E44" s="462"/>
      <c r="F44" s="106" t="str">
        <f>IF(SUM(F10:F42)&gt;0,SUM(F10:F42)," ")</f>
        <v xml:space="preserve"> </v>
      </c>
    </row>
    <row r="45" spans="1:6" x14ac:dyDescent="0.25">
      <c r="A45" s="79"/>
      <c r="B45" s="70"/>
      <c r="C45" s="81"/>
      <c r="D45" s="81"/>
      <c r="E45" s="73"/>
      <c r="F45" s="73"/>
    </row>
    <row r="46" spans="1:6" x14ac:dyDescent="0.25">
      <c r="A46" s="86"/>
      <c r="B46" s="108"/>
      <c r="E46" s="109"/>
      <c r="F46" s="109"/>
    </row>
    <row r="47" spans="1:6" ht="15" customHeight="1" x14ac:dyDescent="0.25">
      <c r="A47" s="65"/>
      <c r="B47" s="64"/>
      <c r="C47" s="65"/>
      <c r="D47" s="82"/>
      <c r="E47" s="67"/>
      <c r="F47" s="67"/>
    </row>
    <row r="48" spans="1:6" x14ac:dyDescent="0.25">
      <c r="A48" s="49" t="s">
        <v>0</v>
      </c>
      <c r="B48" s="68" t="s">
        <v>1</v>
      </c>
      <c r="C48" s="49" t="s">
        <v>2</v>
      </c>
      <c r="D48" s="58" t="s">
        <v>3</v>
      </c>
      <c r="E48" s="69" t="s">
        <v>4</v>
      </c>
      <c r="F48" s="69" t="s">
        <v>5</v>
      </c>
    </row>
    <row r="49" spans="1:6" x14ac:dyDescent="0.25">
      <c r="A49" s="71"/>
      <c r="B49" s="70"/>
      <c r="C49" s="71"/>
      <c r="D49" s="62"/>
      <c r="E49" s="73"/>
      <c r="F49" s="73"/>
    </row>
    <row r="50" spans="1:6" x14ac:dyDescent="0.25">
      <c r="A50" s="74"/>
      <c r="B50" s="64"/>
      <c r="C50" s="76"/>
      <c r="D50" s="76"/>
      <c r="E50" s="67"/>
      <c r="F50" s="67"/>
    </row>
    <row r="51" spans="1:6" x14ac:dyDescent="0.25">
      <c r="A51" s="77"/>
      <c r="B51" s="460" t="s">
        <v>34</v>
      </c>
      <c r="C51" s="461"/>
      <c r="D51" s="461"/>
      <c r="E51" s="462"/>
      <c r="F51" s="52" t="str">
        <f>F44</f>
        <v xml:space="preserve"> </v>
      </c>
    </row>
    <row r="52" spans="1:6" x14ac:dyDescent="0.25">
      <c r="A52" s="79"/>
      <c r="B52" s="70"/>
      <c r="C52" s="81"/>
      <c r="D52" s="81"/>
      <c r="E52" s="73"/>
      <c r="F52" s="73"/>
    </row>
    <row r="53" spans="1:6" ht="26.25" x14ac:dyDescent="0.25">
      <c r="A53" s="49">
        <v>22.05</v>
      </c>
      <c r="B53" s="28" t="s">
        <v>573</v>
      </c>
      <c r="C53" s="49"/>
      <c r="D53" s="58"/>
      <c r="E53" s="51"/>
      <c r="F53" s="51"/>
    </row>
    <row r="54" spans="1:6" x14ac:dyDescent="0.25">
      <c r="A54" s="49"/>
      <c r="B54" s="28"/>
      <c r="C54" s="49"/>
      <c r="D54" s="58"/>
      <c r="E54" s="51"/>
      <c r="F54" s="51"/>
    </row>
    <row r="55" spans="1:6" x14ac:dyDescent="0.25">
      <c r="A55" s="49"/>
      <c r="B55" s="28" t="s">
        <v>773</v>
      </c>
      <c r="C55" s="49" t="s">
        <v>122</v>
      </c>
      <c r="D55" s="58">
        <v>559.6</v>
      </c>
      <c r="E55" s="43"/>
      <c r="F55" s="47" t="str">
        <f>IF(E55="-","Rate Only",IF(E55="","",ROUND($D55*E55,2)))</f>
        <v/>
      </c>
    </row>
    <row r="56" spans="1:6" x14ac:dyDescent="0.25">
      <c r="A56" s="49"/>
      <c r="B56" s="28"/>
      <c r="C56" s="49"/>
      <c r="D56" s="58"/>
      <c r="E56" s="51"/>
      <c r="F56" s="51"/>
    </row>
    <row r="57" spans="1:6" x14ac:dyDescent="0.25">
      <c r="A57" s="49"/>
      <c r="B57" s="28" t="s">
        <v>774</v>
      </c>
      <c r="C57" s="49" t="s">
        <v>122</v>
      </c>
      <c r="D57" s="58">
        <v>41.5</v>
      </c>
      <c r="E57" s="43"/>
      <c r="F57" s="47" t="str">
        <f t="shared" ref="F57" si="11">IF(E57="-","Rate Only",IF(E57="","",ROUND($D57*E57,2)))</f>
        <v/>
      </c>
    </row>
    <row r="58" spans="1:6" x14ac:dyDescent="0.25">
      <c r="A58" s="49"/>
      <c r="B58" s="28"/>
      <c r="C58" s="49"/>
      <c r="D58" s="58"/>
      <c r="E58" s="51"/>
      <c r="F58" s="51"/>
    </row>
    <row r="59" spans="1:6" x14ac:dyDescent="0.25">
      <c r="A59" s="49"/>
      <c r="B59" s="28" t="s">
        <v>769</v>
      </c>
      <c r="C59" s="49" t="s">
        <v>122</v>
      </c>
      <c r="D59" s="58">
        <v>390.1</v>
      </c>
      <c r="E59" s="43"/>
      <c r="F59" s="47" t="str">
        <f t="shared" ref="F59" si="12">IF(E59="-","Rate Only",IF(E59="","",ROUND($D59*E59,2)))</f>
        <v/>
      </c>
    </row>
    <row r="60" spans="1:6" x14ac:dyDescent="0.25">
      <c r="A60" s="49"/>
      <c r="B60" s="28"/>
      <c r="C60" s="49"/>
      <c r="D60" s="58"/>
      <c r="E60" s="51"/>
      <c r="F60" s="51"/>
    </row>
    <row r="61" spans="1:6" x14ac:dyDescent="0.25">
      <c r="A61" s="49"/>
      <c r="B61" s="28" t="s">
        <v>770</v>
      </c>
      <c r="C61" s="49" t="s">
        <v>122</v>
      </c>
      <c r="D61" s="58">
        <v>551.4</v>
      </c>
      <c r="E61" s="43"/>
      <c r="F61" s="47" t="str">
        <f t="shared" ref="F61" si="13">IF(E61="-","Rate Only",IF(E61="","",ROUND($D61*E61,2)))</f>
        <v/>
      </c>
    </row>
    <row r="62" spans="1:6" x14ac:dyDescent="0.25">
      <c r="A62" s="49"/>
      <c r="B62" s="28"/>
      <c r="C62" s="49"/>
      <c r="D62" s="58"/>
      <c r="E62" s="51"/>
      <c r="F62" s="51"/>
    </row>
    <row r="63" spans="1:6" x14ac:dyDescent="0.25">
      <c r="A63" s="49"/>
      <c r="B63" s="28" t="s">
        <v>771</v>
      </c>
      <c r="C63" s="49" t="s">
        <v>122</v>
      </c>
      <c r="D63" s="58">
        <v>141.5</v>
      </c>
      <c r="E63" s="43"/>
      <c r="F63" s="47" t="str">
        <f t="shared" ref="F63" si="14">IF(E63="-","Rate Only",IF(E63="","",ROUND($D63*E63,2)))</f>
        <v/>
      </c>
    </row>
    <row r="64" spans="1:6" x14ac:dyDescent="0.25">
      <c r="A64" s="49"/>
      <c r="B64" s="28"/>
      <c r="C64" s="49"/>
      <c r="D64" s="58"/>
      <c r="E64" s="51"/>
      <c r="F64" s="51"/>
    </row>
    <row r="65" spans="1:6" x14ac:dyDescent="0.25">
      <c r="A65" s="49"/>
      <c r="B65" s="28" t="s">
        <v>772</v>
      </c>
      <c r="C65" s="49" t="s">
        <v>122</v>
      </c>
      <c r="D65" s="58">
        <v>22</v>
      </c>
      <c r="E65" s="43"/>
      <c r="F65" s="47" t="str">
        <f t="shared" ref="F65" si="15">IF(E65="-","Rate Only",IF(E65="","",ROUND($D65*E65,2)))</f>
        <v/>
      </c>
    </row>
    <row r="66" spans="1:6" x14ac:dyDescent="0.25">
      <c r="A66" s="49"/>
      <c r="B66" s="28"/>
      <c r="C66" s="49"/>
      <c r="D66" s="58"/>
      <c r="E66" s="51"/>
      <c r="F66" s="51"/>
    </row>
    <row r="67" spans="1:6" x14ac:dyDescent="0.25">
      <c r="A67" s="49"/>
      <c r="B67" s="28" t="s">
        <v>775</v>
      </c>
      <c r="C67" s="49" t="s">
        <v>122</v>
      </c>
      <c r="D67" s="58">
        <v>65.900000000000006</v>
      </c>
      <c r="E67" s="43"/>
      <c r="F67" s="47" t="str">
        <f t="shared" ref="F67" si="16">IF(E67="-","Rate Only",IF(E67="","",ROUND($D67*E67,2)))</f>
        <v/>
      </c>
    </row>
    <row r="68" spans="1:6" x14ac:dyDescent="0.25">
      <c r="A68" s="49"/>
      <c r="B68" s="28"/>
      <c r="C68" s="49"/>
      <c r="D68" s="58"/>
      <c r="E68" s="51"/>
      <c r="F68" s="51"/>
    </row>
    <row r="69" spans="1:6" x14ac:dyDescent="0.25">
      <c r="A69" s="49"/>
      <c r="B69" s="28" t="s">
        <v>776</v>
      </c>
      <c r="C69" s="49" t="s">
        <v>122</v>
      </c>
      <c r="D69" s="58">
        <v>73.2</v>
      </c>
      <c r="E69" s="43"/>
      <c r="F69" s="47" t="str">
        <f t="shared" ref="F69" si="17">IF(E69="-","Rate Only",IF(E69="","",ROUND($D69*E69,2)))</f>
        <v/>
      </c>
    </row>
    <row r="70" spans="1:6" x14ac:dyDescent="0.25">
      <c r="A70" s="49"/>
      <c r="B70" s="28"/>
      <c r="C70" s="49"/>
      <c r="D70" s="58"/>
      <c r="E70" s="51"/>
      <c r="F70" s="51"/>
    </row>
    <row r="71" spans="1:6" x14ac:dyDescent="0.25">
      <c r="A71" s="49"/>
      <c r="B71" s="28" t="s">
        <v>777</v>
      </c>
      <c r="C71" s="49" t="s">
        <v>122</v>
      </c>
      <c r="D71" s="58">
        <v>32.9</v>
      </c>
      <c r="E71" s="43"/>
      <c r="F71" s="47" t="str">
        <f t="shared" ref="F71" si="18">IF(E71="-","Rate Only",IF(E71="","",ROUND($D71*E71,2)))</f>
        <v/>
      </c>
    </row>
    <row r="72" spans="1:6" x14ac:dyDescent="0.25">
      <c r="A72" s="49"/>
      <c r="B72" s="28"/>
      <c r="C72" s="49"/>
      <c r="D72" s="58"/>
      <c r="E72" s="51"/>
      <c r="F72" s="51"/>
    </row>
    <row r="73" spans="1:6" x14ac:dyDescent="0.25">
      <c r="A73" s="49"/>
      <c r="B73" s="28" t="s">
        <v>778</v>
      </c>
      <c r="C73" s="49" t="s">
        <v>122</v>
      </c>
      <c r="D73" s="58">
        <v>93.9</v>
      </c>
      <c r="E73" s="43"/>
      <c r="F73" s="47" t="str">
        <f t="shared" ref="F73" si="19">IF(E73="-","Rate Only",IF(E73="","",ROUND($D73*E73,2)))</f>
        <v/>
      </c>
    </row>
    <row r="74" spans="1:6" x14ac:dyDescent="0.25">
      <c r="A74" s="49"/>
      <c r="B74" s="28"/>
      <c r="C74" s="49"/>
      <c r="D74" s="58"/>
      <c r="E74" s="51"/>
      <c r="F74" s="51"/>
    </row>
    <row r="75" spans="1:6" x14ac:dyDescent="0.25">
      <c r="A75" s="49"/>
      <c r="B75" s="28" t="s">
        <v>779</v>
      </c>
      <c r="C75" s="49" t="s">
        <v>122</v>
      </c>
      <c r="D75" s="58">
        <v>63.4</v>
      </c>
      <c r="E75" s="43"/>
      <c r="F75" s="47" t="str">
        <f t="shared" ref="F75" si="20">IF(E75="-","Rate Only",IF(E75="","",ROUND($D75*E75,2)))</f>
        <v/>
      </c>
    </row>
    <row r="76" spans="1:6" x14ac:dyDescent="0.25">
      <c r="A76" s="49"/>
      <c r="B76" s="28"/>
      <c r="C76" s="49"/>
      <c r="D76" s="58"/>
      <c r="E76" s="43"/>
      <c r="F76" s="97"/>
    </row>
    <row r="77" spans="1:6" x14ac:dyDescent="0.25">
      <c r="A77" s="49"/>
      <c r="B77" s="28" t="s">
        <v>1101</v>
      </c>
      <c r="C77" s="49" t="s">
        <v>122</v>
      </c>
      <c r="D77" s="58">
        <v>25.6</v>
      </c>
      <c r="E77" s="43"/>
      <c r="F77" s="47" t="str">
        <f t="shared" ref="F77" si="21">IF(E77="-","Rate Only",IF(E77="","",ROUND($D77*E77,2)))</f>
        <v/>
      </c>
    </row>
    <row r="78" spans="1:6" x14ac:dyDescent="0.25">
      <c r="A78" s="49"/>
      <c r="B78" s="28"/>
      <c r="C78" s="49"/>
      <c r="D78" s="58"/>
      <c r="E78" s="51"/>
      <c r="F78" s="51"/>
    </row>
    <row r="79" spans="1:6" x14ac:dyDescent="0.25">
      <c r="A79" s="49">
        <v>22.07</v>
      </c>
      <c r="B79" s="28" t="s">
        <v>445</v>
      </c>
      <c r="C79" s="49"/>
      <c r="D79" s="58"/>
      <c r="E79" s="51"/>
      <c r="F79" s="51"/>
    </row>
    <row r="80" spans="1:6" x14ac:dyDescent="0.25">
      <c r="A80" s="49"/>
      <c r="B80" s="28"/>
      <c r="C80" s="49"/>
      <c r="D80" s="58"/>
      <c r="E80" s="51"/>
      <c r="F80" s="51"/>
    </row>
    <row r="81" spans="1:6" ht="51.75" x14ac:dyDescent="0.25">
      <c r="A81" s="49"/>
      <c r="B81" s="28" t="s">
        <v>622</v>
      </c>
      <c r="C81" s="49" t="s">
        <v>21</v>
      </c>
      <c r="D81" s="58">
        <v>900</v>
      </c>
      <c r="E81" s="43"/>
      <c r="F81" s="47" t="str">
        <f t="shared" ref="F81" si="22">IF(E81="-","Rate Only",IF(E81="","",ROUND($D81*E81,2)))</f>
        <v/>
      </c>
    </row>
    <row r="82" spans="1:6" x14ac:dyDescent="0.25">
      <c r="A82" s="49"/>
      <c r="B82" s="28"/>
      <c r="C82" s="49"/>
      <c r="D82" s="58"/>
      <c r="E82" s="51"/>
      <c r="F82" s="51"/>
    </row>
    <row r="83" spans="1:6" ht="64.5" x14ac:dyDescent="0.25">
      <c r="A83" s="49"/>
      <c r="B83" s="28" t="s">
        <v>623</v>
      </c>
      <c r="C83" s="58" t="s">
        <v>21</v>
      </c>
      <c r="D83" s="87">
        <v>1500</v>
      </c>
      <c r="E83" s="43"/>
      <c r="F83" s="47" t="str">
        <f t="shared" ref="F83" si="23">IF(E83="-","Rate Only",IF(E83="","",ROUND($D83*E83,2)))</f>
        <v/>
      </c>
    </row>
    <row r="84" spans="1:6" x14ac:dyDescent="0.25">
      <c r="A84" s="49"/>
      <c r="B84" s="28"/>
      <c r="C84" s="58"/>
      <c r="D84" s="87"/>
      <c r="E84" s="52"/>
      <c r="F84" s="97"/>
    </row>
    <row r="85" spans="1:6" x14ac:dyDescent="0.25">
      <c r="A85" s="49"/>
      <c r="B85" s="28"/>
      <c r="C85" s="62"/>
      <c r="D85" s="112"/>
      <c r="E85" s="52"/>
      <c r="F85" s="97"/>
    </row>
    <row r="86" spans="1:6" x14ac:dyDescent="0.25">
      <c r="A86" s="74"/>
      <c r="B86" s="64"/>
      <c r="C86" s="76"/>
      <c r="D86" s="76"/>
      <c r="E86" s="67"/>
      <c r="F86" s="67"/>
    </row>
    <row r="87" spans="1:6" x14ac:dyDescent="0.25">
      <c r="A87" s="77"/>
      <c r="B87" s="460" t="s">
        <v>33</v>
      </c>
      <c r="C87" s="461"/>
      <c r="D87" s="461"/>
      <c r="E87" s="462"/>
      <c r="F87" s="106" t="str">
        <f>IF(SUM(F51:F83)&gt;0,SUM(F51:F83)," ")</f>
        <v xml:space="preserve"> </v>
      </c>
    </row>
    <row r="88" spans="1:6" x14ac:dyDescent="0.25">
      <c r="A88" s="79"/>
      <c r="B88" s="70"/>
      <c r="C88" s="81"/>
      <c r="D88" s="81"/>
      <c r="E88" s="73"/>
      <c r="F88" s="73"/>
    </row>
    <row r="89" spans="1:6" x14ac:dyDescent="0.25">
      <c r="A89" s="86"/>
      <c r="B89" s="108"/>
      <c r="E89" s="109"/>
      <c r="F89" s="109"/>
    </row>
    <row r="90" spans="1:6" ht="15" customHeight="1" x14ac:dyDescent="0.25">
      <c r="A90" s="65"/>
      <c r="B90" s="64"/>
      <c r="C90" s="65"/>
      <c r="D90" s="82"/>
      <c r="E90" s="67"/>
      <c r="F90" s="67"/>
    </row>
    <row r="91" spans="1:6" x14ac:dyDescent="0.25">
      <c r="A91" s="49" t="s">
        <v>0</v>
      </c>
      <c r="B91" s="68" t="s">
        <v>1</v>
      </c>
      <c r="C91" s="49" t="s">
        <v>2</v>
      </c>
      <c r="D91" s="58" t="s">
        <v>3</v>
      </c>
      <c r="E91" s="69" t="s">
        <v>4</v>
      </c>
      <c r="F91" s="69" t="s">
        <v>5</v>
      </c>
    </row>
    <row r="92" spans="1:6" x14ac:dyDescent="0.25">
      <c r="A92" s="71"/>
      <c r="B92" s="70"/>
      <c r="C92" s="71"/>
      <c r="D92" s="62"/>
      <c r="E92" s="73"/>
      <c r="F92" s="73"/>
    </row>
    <row r="93" spans="1:6" x14ac:dyDescent="0.25">
      <c r="A93" s="74"/>
      <c r="B93" s="64"/>
      <c r="C93" s="76"/>
      <c r="D93" s="76"/>
      <c r="E93" s="67"/>
      <c r="F93" s="67"/>
    </row>
    <row r="94" spans="1:6" x14ac:dyDescent="0.25">
      <c r="A94" s="77"/>
      <c r="B94" s="460" t="s">
        <v>34</v>
      </c>
      <c r="C94" s="461"/>
      <c r="D94" s="461"/>
      <c r="E94" s="462"/>
      <c r="F94" s="52" t="str">
        <f>F87</f>
        <v xml:space="preserve"> </v>
      </c>
    </row>
    <row r="95" spans="1:6" x14ac:dyDescent="0.25">
      <c r="A95" s="79"/>
      <c r="B95" s="70"/>
      <c r="C95" s="81"/>
      <c r="D95" s="81"/>
      <c r="E95" s="73"/>
      <c r="F95" s="73"/>
    </row>
    <row r="96" spans="1:6" ht="26.25" x14ac:dyDescent="0.25">
      <c r="A96" s="49"/>
      <c r="B96" s="28" t="s">
        <v>624</v>
      </c>
      <c r="C96" s="49"/>
      <c r="D96" s="49"/>
      <c r="E96" s="66"/>
      <c r="F96" s="51"/>
    </row>
    <row r="97" spans="1:6" x14ac:dyDescent="0.25">
      <c r="A97" s="49"/>
      <c r="B97" s="28"/>
      <c r="C97" s="49"/>
      <c r="D97" s="49"/>
      <c r="E97" s="50"/>
      <c r="F97" s="51"/>
    </row>
    <row r="98" spans="1:6" ht="14.25" customHeight="1" x14ac:dyDescent="0.25">
      <c r="A98" s="49"/>
      <c r="B98" s="28" t="s">
        <v>574</v>
      </c>
      <c r="C98" s="49" t="s">
        <v>20</v>
      </c>
      <c r="D98" s="49">
        <v>1860</v>
      </c>
      <c r="E98" s="40"/>
      <c r="F98" s="47" t="str">
        <f>IF(E98="-","Rate Only",IF(E98="","",ROUND($D98*E98,2)))</f>
        <v/>
      </c>
    </row>
    <row r="99" spans="1:6" ht="14.25" customHeight="1" x14ac:dyDescent="0.25">
      <c r="A99" s="49"/>
      <c r="B99" s="41"/>
      <c r="C99" s="87"/>
      <c r="E99" s="102"/>
      <c r="F99" s="97"/>
    </row>
    <row r="100" spans="1:6" ht="27.75" customHeight="1" x14ac:dyDescent="0.25">
      <c r="A100" s="49"/>
      <c r="B100" s="28" t="s">
        <v>575</v>
      </c>
      <c r="C100" s="58" t="s">
        <v>20</v>
      </c>
      <c r="D100" s="85">
        <v>190</v>
      </c>
      <c r="E100" s="40"/>
      <c r="F100" s="47" t="str">
        <f t="shared" ref="F100" si="24">IF(E100="-","Rate Only",IF(E100="","",ROUND($D100*E100,2)))</f>
        <v/>
      </c>
    </row>
    <row r="101" spans="1:6" x14ac:dyDescent="0.25">
      <c r="A101" s="49"/>
      <c r="B101" s="28"/>
      <c r="C101" s="58"/>
      <c r="E101" s="50"/>
      <c r="F101" s="51"/>
    </row>
    <row r="102" spans="1:6" x14ac:dyDescent="0.25">
      <c r="A102" s="49">
        <v>22.08</v>
      </c>
      <c r="B102" s="28" t="s">
        <v>446</v>
      </c>
      <c r="C102" s="58" t="s">
        <v>21</v>
      </c>
      <c r="D102" s="85">
        <v>700</v>
      </c>
      <c r="E102" s="40"/>
      <c r="F102" s="47" t="str">
        <f t="shared" ref="F102" si="25">IF(E102="-","Rate Only",IF(E102="","",ROUND($D102*E102,2)))</f>
        <v/>
      </c>
    </row>
    <row r="103" spans="1:6" x14ac:dyDescent="0.25">
      <c r="A103" s="49"/>
      <c r="B103" s="28"/>
      <c r="C103" s="58"/>
      <c r="E103" s="50"/>
      <c r="F103" s="51"/>
    </row>
    <row r="104" spans="1:6" x14ac:dyDescent="0.25">
      <c r="A104" s="77">
        <v>22.1</v>
      </c>
      <c r="B104" s="28" t="s">
        <v>447</v>
      </c>
      <c r="C104" s="58"/>
      <c r="E104" s="50"/>
      <c r="F104" s="51"/>
    </row>
    <row r="105" spans="1:6" x14ac:dyDescent="0.25">
      <c r="A105" s="49"/>
      <c r="B105" s="28"/>
      <c r="C105" s="58"/>
      <c r="E105" s="50"/>
      <c r="F105" s="51"/>
    </row>
    <row r="106" spans="1:6" x14ac:dyDescent="0.25">
      <c r="A106" s="49"/>
      <c r="B106" s="28" t="s">
        <v>396</v>
      </c>
      <c r="C106" s="58" t="s">
        <v>173</v>
      </c>
      <c r="D106" s="85">
        <v>2</v>
      </c>
      <c r="E106" s="40"/>
      <c r="F106" s="47" t="str">
        <f t="shared" ref="F106" si="26">IF(E106="-","Rate Only",IF(E106="","",ROUND($D106*E106,2)))</f>
        <v/>
      </c>
    </row>
    <row r="107" spans="1:6" x14ac:dyDescent="0.25">
      <c r="A107" s="49"/>
      <c r="B107" s="28"/>
      <c r="C107" s="58"/>
      <c r="E107" s="40"/>
      <c r="F107" s="51"/>
    </row>
    <row r="108" spans="1:6" x14ac:dyDescent="0.25">
      <c r="A108" s="49"/>
      <c r="B108" s="28" t="s">
        <v>397</v>
      </c>
      <c r="C108" s="58" t="s">
        <v>173</v>
      </c>
      <c r="D108" s="85">
        <v>30</v>
      </c>
      <c r="E108" s="40"/>
      <c r="F108" s="47" t="str">
        <f t="shared" ref="F108" si="27">IF(E108="-","Rate Only",IF(E108="","",ROUND($D108*E108,2)))</f>
        <v/>
      </c>
    </row>
    <row r="109" spans="1:6" x14ac:dyDescent="0.25">
      <c r="A109" s="49"/>
      <c r="B109" s="28"/>
      <c r="C109" s="58"/>
      <c r="E109" s="50"/>
      <c r="F109" s="51"/>
    </row>
    <row r="110" spans="1:6" x14ac:dyDescent="0.25">
      <c r="A110" s="49"/>
      <c r="B110" s="28" t="s">
        <v>398</v>
      </c>
      <c r="C110" s="58" t="s">
        <v>361</v>
      </c>
      <c r="D110" s="85">
        <v>13600</v>
      </c>
      <c r="E110" s="40"/>
      <c r="F110" s="47" t="str">
        <f t="shared" ref="F110" si="28">IF(E110="-","Rate Only",IF(E110="","",ROUND($D110*E110,2)))</f>
        <v/>
      </c>
    </row>
    <row r="111" spans="1:6" x14ac:dyDescent="0.25">
      <c r="A111" s="49"/>
      <c r="B111" s="28"/>
      <c r="C111" s="58"/>
      <c r="E111" s="50"/>
      <c r="F111" s="51"/>
    </row>
    <row r="112" spans="1:6" ht="26.25" x14ac:dyDescent="0.25">
      <c r="A112" s="49">
        <v>22.11</v>
      </c>
      <c r="B112" s="28" t="s">
        <v>448</v>
      </c>
      <c r="C112" s="58" t="s">
        <v>173</v>
      </c>
      <c r="D112" s="85">
        <v>2</v>
      </c>
      <c r="E112" s="40"/>
      <c r="F112" s="47" t="str">
        <f t="shared" ref="F112" si="29">IF(E112="-","Rate Only",IF(E112="","",ROUND($D112*E112,2)))</f>
        <v/>
      </c>
    </row>
    <row r="113" spans="1:6" x14ac:dyDescent="0.25">
      <c r="A113" s="49"/>
      <c r="B113" s="28"/>
      <c r="C113" s="58"/>
      <c r="E113" s="50"/>
      <c r="F113" s="51"/>
    </row>
    <row r="114" spans="1:6" x14ac:dyDescent="0.25">
      <c r="A114" s="49" t="s">
        <v>621</v>
      </c>
      <c r="B114" s="28" t="s">
        <v>449</v>
      </c>
      <c r="C114" s="58"/>
      <c r="E114" s="50"/>
      <c r="F114" s="51"/>
    </row>
    <row r="115" spans="1:6" x14ac:dyDescent="0.25">
      <c r="A115" s="49"/>
      <c r="B115" s="28"/>
      <c r="C115" s="58"/>
      <c r="E115" s="50"/>
      <c r="F115" s="51"/>
    </row>
    <row r="116" spans="1:6" x14ac:dyDescent="0.25">
      <c r="A116" s="49"/>
      <c r="B116" s="28" t="s">
        <v>450</v>
      </c>
      <c r="C116" s="58" t="s">
        <v>21</v>
      </c>
      <c r="D116" s="85">
        <v>500</v>
      </c>
      <c r="E116" s="40"/>
      <c r="F116" s="47" t="str">
        <f t="shared" ref="F116" si="30">IF(E116="-","Rate Only",IF(E116="","",ROUND($D116*E116,2)))</f>
        <v/>
      </c>
    </row>
    <row r="117" spans="1:6" x14ac:dyDescent="0.25">
      <c r="A117" s="49"/>
      <c r="B117" s="28"/>
      <c r="C117" s="58"/>
      <c r="E117" s="50"/>
      <c r="F117" s="51"/>
    </row>
    <row r="118" spans="1:6" x14ac:dyDescent="0.25">
      <c r="A118" s="49"/>
      <c r="B118" s="28" t="s">
        <v>625</v>
      </c>
      <c r="C118" s="58" t="s">
        <v>21</v>
      </c>
      <c r="D118" s="85">
        <v>1500</v>
      </c>
      <c r="E118" s="40"/>
      <c r="F118" s="47" t="str">
        <f t="shared" ref="F118" si="31">IF(E118="-","Rate Only",IF(E118="","",ROUND($D118*E118,2)))</f>
        <v/>
      </c>
    </row>
    <row r="119" spans="1:6" x14ac:dyDescent="0.25">
      <c r="A119" s="49"/>
      <c r="B119" s="28"/>
      <c r="C119" s="58"/>
      <c r="E119" s="50"/>
      <c r="F119" s="51"/>
    </row>
    <row r="120" spans="1:6" ht="31.5" customHeight="1" x14ac:dyDescent="0.25">
      <c r="A120" s="49">
        <v>22.13</v>
      </c>
      <c r="B120" s="28" t="s">
        <v>576</v>
      </c>
      <c r="C120" s="58" t="s">
        <v>122</v>
      </c>
      <c r="D120" s="85">
        <v>250</v>
      </c>
      <c r="E120" s="40"/>
      <c r="F120" s="47" t="str">
        <f t="shared" ref="F120" si="32">IF(E120="-","Rate Only",IF(E120="","",ROUND($D120*E120,2)))</f>
        <v/>
      </c>
    </row>
    <row r="121" spans="1:6" x14ac:dyDescent="0.25">
      <c r="A121" s="49"/>
      <c r="B121" s="28"/>
      <c r="C121" s="58"/>
      <c r="E121" s="50"/>
      <c r="F121" s="51"/>
    </row>
    <row r="122" spans="1:6" ht="26.25" x14ac:dyDescent="0.25">
      <c r="A122" s="49">
        <v>22.15</v>
      </c>
      <c r="B122" s="28" t="s">
        <v>626</v>
      </c>
      <c r="C122" s="58" t="s">
        <v>174</v>
      </c>
      <c r="D122" s="85">
        <v>80</v>
      </c>
      <c r="E122" s="40"/>
      <c r="F122" s="47" t="str">
        <f t="shared" ref="F122" si="33">IF(E122="-","Rate Only",IF(E122="","",ROUND($D122*E122,2)))</f>
        <v/>
      </c>
    </row>
    <row r="123" spans="1:6" x14ac:dyDescent="0.25">
      <c r="A123" s="49"/>
      <c r="B123" s="28"/>
      <c r="C123" s="58"/>
      <c r="E123" s="50"/>
      <c r="F123" s="51"/>
    </row>
    <row r="124" spans="1:6" ht="26.25" x14ac:dyDescent="0.25">
      <c r="A124" s="49">
        <v>22.17</v>
      </c>
      <c r="B124" s="28" t="s">
        <v>627</v>
      </c>
      <c r="C124" s="58"/>
      <c r="E124" s="50"/>
      <c r="F124" s="51"/>
    </row>
    <row r="125" spans="1:6" x14ac:dyDescent="0.25">
      <c r="A125" s="49"/>
      <c r="B125" s="28"/>
      <c r="C125" s="58"/>
      <c r="E125" s="50"/>
      <c r="F125" s="51"/>
    </row>
    <row r="126" spans="1:6" ht="25.5" x14ac:dyDescent="0.25">
      <c r="A126" s="49"/>
      <c r="B126" s="78" t="s">
        <v>577</v>
      </c>
      <c r="C126" s="58" t="s">
        <v>15</v>
      </c>
      <c r="D126" s="85">
        <v>140</v>
      </c>
      <c r="E126" s="40"/>
      <c r="F126" s="47" t="str">
        <f t="shared" ref="F126" si="34">IF(E126="-","Rate Only",IF(E126="","",ROUND($D126*E126,2)))</f>
        <v/>
      </c>
    </row>
    <row r="127" spans="1:6" x14ac:dyDescent="0.25">
      <c r="A127" s="49"/>
      <c r="B127" s="78"/>
      <c r="C127" s="58"/>
      <c r="E127" s="102"/>
      <c r="F127" s="97"/>
    </row>
    <row r="128" spans="1:6" x14ac:dyDescent="0.25">
      <c r="A128" s="49"/>
      <c r="B128" s="78"/>
      <c r="C128" s="58"/>
      <c r="E128" s="102"/>
      <c r="F128" s="97"/>
    </row>
    <row r="129" spans="1:6" x14ac:dyDescent="0.25">
      <c r="A129" s="49"/>
      <c r="B129" s="78"/>
      <c r="C129" s="58"/>
      <c r="E129" s="102"/>
      <c r="F129" s="97"/>
    </row>
    <row r="130" spans="1:6" x14ac:dyDescent="0.25">
      <c r="A130" s="49"/>
      <c r="B130" s="28"/>
      <c r="C130" s="58"/>
      <c r="E130" s="72"/>
      <c r="F130" s="51"/>
    </row>
    <row r="131" spans="1:6" x14ac:dyDescent="0.25">
      <c r="A131" s="74"/>
      <c r="B131" s="104"/>
      <c r="C131" s="76"/>
      <c r="D131" s="76"/>
      <c r="E131" s="167"/>
      <c r="F131" s="325"/>
    </row>
    <row r="132" spans="1:6" x14ac:dyDescent="0.25">
      <c r="A132" s="77"/>
      <c r="B132" s="461" t="s">
        <v>33</v>
      </c>
      <c r="C132" s="461"/>
      <c r="D132" s="461"/>
      <c r="E132" s="461"/>
      <c r="F132" s="106" t="str">
        <f>IF(SUM(F94:F130)&gt;0,SUM(F94:F130)," ")</f>
        <v xml:space="preserve"> </v>
      </c>
    </row>
    <row r="133" spans="1:6" x14ac:dyDescent="0.25">
      <c r="A133" s="79"/>
      <c r="B133" s="105"/>
      <c r="C133" s="81"/>
      <c r="D133" s="81"/>
      <c r="E133" s="168"/>
      <c r="F133" s="377"/>
    </row>
    <row r="134" spans="1:6" x14ac:dyDescent="0.25">
      <c r="A134" s="86"/>
      <c r="B134" s="108"/>
      <c r="E134" s="109"/>
      <c r="F134" s="109"/>
    </row>
    <row r="135" spans="1:6" ht="15" customHeight="1" x14ac:dyDescent="0.25">
      <c r="A135" s="65"/>
      <c r="B135" s="64"/>
      <c r="C135" s="65"/>
      <c r="D135" s="82"/>
      <c r="E135" s="67"/>
      <c r="F135" s="67"/>
    </row>
    <row r="136" spans="1:6" x14ac:dyDescent="0.25">
      <c r="A136" s="49" t="s">
        <v>0</v>
      </c>
      <c r="B136" s="68" t="s">
        <v>1</v>
      </c>
      <c r="C136" s="49" t="s">
        <v>2</v>
      </c>
      <c r="D136" s="58" t="s">
        <v>3</v>
      </c>
      <c r="E136" s="69" t="s">
        <v>4</v>
      </c>
      <c r="F136" s="69" t="s">
        <v>5</v>
      </c>
    </row>
    <row r="137" spans="1:6" x14ac:dyDescent="0.25">
      <c r="A137" s="71"/>
      <c r="B137" s="70"/>
      <c r="C137" s="71"/>
      <c r="D137" s="62"/>
      <c r="E137" s="73"/>
      <c r="F137" s="73"/>
    </row>
    <row r="138" spans="1:6" x14ac:dyDescent="0.25">
      <c r="A138" s="74"/>
      <c r="B138" s="64"/>
      <c r="C138" s="76"/>
      <c r="D138" s="76"/>
      <c r="E138" s="67"/>
      <c r="F138" s="67"/>
    </row>
    <row r="139" spans="1:6" x14ac:dyDescent="0.25">
      <c r="A139" s="77"/>
      <c r="B139" s="460" t="s">
        <v>34</v>
      </c>
      <c r="C139" s="461"/>
      <c r="D139" s="461"/>
      <c r="E139" s="462"/>
      <c r="F139" s="52" t="str">
        <f>F132</f>
        <v xml:space="preserve"> </v>
      </c>
    </row>
    <row r="140" spans="1:6" x14ac:dyDescent="0.25">
      <c r="A140" s="79"/>
      <c r="B140" s="70"/>
      <c r="C140" s="81"/>
      <c r="D140" s="81"/>
      <c r="E140" s="73"/>
      <c r="F140" s="73"/>
    </row>
    <row r="141" spans="1:6" x14ac:dyDescent="0.25">
      <c r="A141" s="49">
        <v>22.21</v>
      </c>
      <c r="B141" s="28" t="s">
        <v>451</v>
      </c>
      <c r="C141" s="58"/>
      <c r="E141" s="50"/>
      <c r="F141" s="51"/>
    </row>
    <row r="142" spans="1:6" x14ac:dyDescent="0.25">
      <c r="A142" s="49"/>
      <c r="B142" s="28"/>
      <c r="C142" s="58"/>
      <c r="E142" s="50"/>
      <c r="F142" s="51"/>
    </row>
    <row r="143" spans="1:6" x14ac:dyDescent="0.25">
      <c r="A143" s="49"/>
      <c r="B143" s="28" t="s">
        <v>582</v>
      </c>
      <c r="C143" s="58"/>
      <c r="E143" s="50"/>
      <c r="F143" s="51"/>
    </row>
    <row r="144" spans="1:6" x14ac:dyDescent="0.25">
      <c r="A144" s="49"/>
      <c r="B144" s="28"/>
      <c r="C144" s="58"/>
      <c r="E144" s="50"/>
      <c r="F144" s="51"/>
    </row>
    <row r="145" spans="1:6" s="5" customFormat="1" ht="25.5" x14ac:dyDescent="0.2">
      <c r="A145" s="49"/>
      <c r="B145" s="78" t="s">
        <v>578</v>
      </c>
      <c r="C145" s="58" t="s">
        <v>583</v>
      </c>
      <c r="D145" s="85">
        <v>70</v>
      </c>
      <c r="E145" s="40"/>
      <c r="F145" s="47" t="str">
        <f>IF(E145="-","Rate Only",IF(E145="","",ROUND($D145*E145,2)))</f>
        <v/>
      </c>
    </row>
    <row r="146" spans="1:6" s="5" customFormat="1" ht="25.5" x14ac:dyDescent="0.2">
      <c r="A146" s="49"/>
      <c r="B146" s="78" t="s">
        <v>579</v>
      </c>
      <c r="C146" s="58" t="s">
        <v>583</v>
      </c>
      <c r="D146" s="85">
        <v>70</v>
      </c>
      <c r="E146" s="40"/>
      <c r="F146" s="47" t="str">
        <f>IF(E146="-","Rate Only",IF(E146="","",ROUND($D146*E146,2)))</f>
        <v/>
      </c>
    </row>
    <row r="147" spans="1:6" s="5" customFormat="1" ht="25.5" x14ac:dyDescent="0.2">
      <c r="A147" s="49"/>
      <c r="B147" s="123" t="s">
        <v>580</v>
      </c>
      <c r="C147" s="58" t="s">
        <v>583</v>
      </c>
      <c r="D147" s="85" t="s">
        <v>584</v>
      </c>
      <c r="E147" s="102"/>
      <c r="F147" s="47"/>
    </row>
    <row r="148" spans="1:6" s="5" customFormat="1" ht="25.5" x14ac:dyDescent="0.2">
      <c r="A148" s="49"/>
      <c r="B148" s="124" t="s">
        <v>581</v>
      </c>
      <c r="C148" s="58" t="s">
        <v>583</v>
      </c>
      <c r="D148" s="85">
        <v>2000</v>
      </c>
      <c r="E148" s="40"/>
      <c r="F148" s="47" t="str">
        <f t="shared" ref="F148" si="35">IF(E148="-","Rate Only",IF(E148="","",ROUND($D148*E148,2)))</f>
        <v/>
      </c>
    </row>
    <row r="149" spans="1:6" x14ac:dyDescent="0.25">
      <c r="A149" s="49"/>
      <c r="B149" s="28"/>
      <c r="C149" s="58"/>
      <c r="D149" s="87"/>
      <c r="E149" s="51"/>
      <c r="F149" s="51"/>
    </row>
    <row r="150" spans="1:6" x14ac:dyDescent="0.25">
      <c r="A150" s="49">
        <v>22.23</v>
      </c>
      <c r="B150" s="28" t="s">
        <v>452</v>
      </c>
      <c r="C150" s="58"/>
      <c r="D150" s="87"/>
      <c r="E150" s="51"/>
      <c r="F150" s="51"/>
    </row>
    <row r="151" spans="1:6" x14ac:dyDescent="0.25">
      <c r="A151" s="49"/>
      <c r="B151" s="28"/>
      <c r="C151" s="58"/>
      <c r="D151" s="87"/>
      <c r="E151" s="51"/>
      <c r="F151" s="51"/>
    </row>
    <row r="152" spans="1:6" ht="26.25" x14ac:dyDescent="0.25">
      <c r="A152" s="49"/>
      <c r="B152" s="28" t="s">
        <v>453</v>
      </c>
      <c r="C152" s="58"/>
      <c r="D152" s="87"/>
      <c r="E152" s="51"/>
      <c r="F152" s="51"/>
    </row>
    <row r="153" spans="1:6" x14ac:dyDescent="0.25">
      <c r="A153" s="49"/>
      <c r="B153" s="28"/>
      <c r="C153" s="58"/>
      <c r="D153" s="87"/>
      <c r="E153" s="51"/>
      <c r="F153" s="51"/>
    </row>
    <row r="154" spans="1:6" x14ac:dyDescent="0.25">
      <c r="A154" s="49"/>
      <c r="B154" s="28" t="s">
        <v>454</v>
      </c>
      <c r="C154" s="58" t="s">
        <v>122</v>
      </c>
      <c r="D154" s="87">
        <v>200</v>
      </c>
      <c r="E154" s="43"/>
      <c r="F154" s="47" t="str">
        <f t="shared" ref="F154" si="36">IF(E154="-","Rate Only",IF(E154="","",ROUND($D154*E154,2)))</f>
        <v/>
      </c>
    </row>
    <row r="155" spans="1:6" x14ac:dyDescent="0.25">
      <c r="A155" s="49"/>
      <c r="B155" s="28"/>
      <c r="C155" s="58"/>
      <c r="D155" s="87"/>
      <c r="E155" s="51"/>
      <c r="F155" s="51"/>
    </row>
    <row r="156" spans="1:6" x14ac:dyDescent="0.25">
      <c r="A156" s="49"/>
      <c r="B156" s="28" t="s">
        <v>455</v>
      </c>
      <c r="C156" s="58" t="s">
        <v>122</v>
      </c>
      <c r="D156" s="87">
        <v>200</v>
      </c>
      <c r="E156" s="43"/>
      <c r="F156" s="47" t="str">
        <f t="shared" ref="F156" si="37">IF(E156="-","Rate Only",IF(E156="","",ROUND($D156*E156,2)))</f>
        <v/>
      </c>
    </row>
    <row r="157" spans="1:6" x14ac:dyDescent="0.25">
      <c r="A157" s="49"/>
      <c r="B157" s="28"/>
      <c r="C157" s="58"/>
      <c r="D157" s="87"/>
      <c r="E157" s="51"/>
      <c r="F157" s="51"/>
    </row>
    <row r="158" spans="1:6" x14ac:dyDescent="0.25">
      <c r="A158" s="49">
        <v>22.24</v>
      </c>
      <c r="B158" s="28" t="s">
        <v>456</v>
      </c>
      <c r="C158" s="58"/>
      <c r="D158" s="87"/>
      <c r="E158" s="51"/>
      <c r="F158" s="51"/>
    </row>
    <row r="159" spans="1:6" x14ac:dyDescent="0.25">
      <c r="A159" s="49"/>
      <c r="B159" s="28" t="s">
        <v>457</v>
      </c>
      <c r="C159" s="58" t="s">
        <v>15</v>
      </c>
      <c r="D159" s="87">
        <v>40</v>
      </c>
      <c r="E159" s="43"/>
      <c r="F159" s="47" t="str">
        <f t="shared" ref="F159" si="38">IF(E159="-","Rate Only",IF(E159="","",ROUND($D159*E159,2)))</f>
        <v/>
      </c>
    </row>
    <row r="160" spans="1:6" x14ac:dyDescent="0.25">
      <c r="A160" s="49"/>
      <c r="B160" s="28"/>
      <c r="C160" s="58"/>
      <c r="D160" s="87"/>
      <c r="E160" s="51"/>
      <c r="F160" s="51"/>
    </row>
    <row r="161" spans="1:6" ht="102.75" x14ac:dyDescent="0.25">
      <c r="A161" s="49">
        <v>22.25</v>
      </c>
      <c r="B161" s="28" t="s">
        <v>628</v>
      </c>
      <c r="C161" s="58" t="s">
        <v>52</v>
      </c>
      <c r="D161" s="87">
        <v>360000</v>
      </c>
      <c r="E161" s="43"/>
      <c r="F161" s="47" t="str">
        <f t="shared" ref="F161" si="39">IF(E161="-","Rate Only",IF(E161="","",ROUND($D161*E161,2)))</f>
        <v/>
      </c>
    </row>
    <row r="162" spans="1:6" x14ac:dyDescent="0.25">
      <c r="A162" s="49"/>
      <c r="B162" s="28"/>
      <c r="C162" s="58"/>
      <c r="D162" s="87"/>
      <c r="E162" s="51"/>
      <c r="F162" s="51"/>
    </row>
    <row r="163" spans="1:6" ht="39" x14ac:dyDescent="0.25">
      <c r="A163" s="49" t="s">
        <v>710</v>
      </c>
      <c r="B163" s="28" t="s">
        <v>711</v>
      </c>
      <c r="C163" s="58"/>
      <c r="D163" s="87"/>
      <c r="E163" s="51"/>
      <c r="F163" s="51"/>
    </row>
    <row r="164" spans="1:6" x14ac:dyDescent="0.25">
      <c r="A164" s="49"/>
      <c r="B164" s="28"/>
      <c r="C164" s="58"/>
      <c r="D164" s="87"/>
      <c r="E164" s="51"/>
      <c r="F164" s="51"/>
    </row>
    <row r="165" spans="1:6" x14ac:dyDescent="0.25">
      <c r="A165" s="49"/>
      <c r="B165" s="28" t="s">
        <v>444</v>
      </c>
      <c r="C165" s="58" t="s">
        <v>15</v>
      </c>
      <c r="D165" s="87">
        <v>50</v>
      </c>
      <c r="E165" s="43"/>
      <c r="F165" s="47" t="str">
        <f t="shared" ref="F165" si="40">IF(E165="-","Rate Only",IF(E165="","",ROUND($D165*E165,2)))</f>
        <v/>
      </c>
    </row>
    <row r="166" spans="1:6" x14ac:dyDescent="0.25">
      <c r="A166" s="49"/>
      <c r="B166" s="28"/>
      <c r="C166" s="58"/>
      <c r="D166" s="87"/>
      <c r="E166" s="51"/>
      <c r="F166" s="51"/>
    </row>
    <row r="167" spans="1:6" x14ac:dyDescent="0.25">
      <c r="A167" s="49"/>
      <c r="B167" s="28" t="s">
        <v>571</v>
      </c>
      <c r="C167" s="58" t="s">
        <v>15</v>
      </c>
      <c r="D167" s="87">
        <v>30</v>
      </c>
      <c r="E167" s="43"/>
      <c r="F167" s="47" t="str">
        <f t="shared" ref="F167" si="41">IF(E167="-","Rate Only",IF(E167="","",ROUND($D167*E167,2)))</f>
        <v/>
      </c>
    </row>
    <row r="168" spans="1:6" x14ac:dyDescent="0.25">
      <c r="A168" s="49"/>
      <c r="B168" s="28"/>
      <c r="C168" s="58"/>
      <c r="D168" s="87"/>
      <c r="E168" s="51"/>
      <c r="F168" s="51"/>
    </row>
    <row r="169" spans="1:6" x14ac:dyDescent="0.25">
      <c r="A169" s="49"/>
      <c r="B169" s="28" t="s">
        <v>572</v>
      </c>
      <c r="C169" s="58" t="s">
        <v>15</v>
      </c>
      <c r="D169" s="87">
        <v>20</v>
      </c>
      <c r="E169" s="43"/>
      <c r="F169" s="47" t="str">
        <f t="shared" ref="F169" si="42">IF(E169="-","Rate Only",IF(E169="","",ROUND($D169*E169,2)))</f>
        <v/>
      </c>
    </row>
    <row r="170" spans="1:6" x14ac:dyDescent="0.25">
      <c r="A170" s="74"/>
      <c r="B170" s="64"/>
      <c r="C170" s="76"/>
      <c r="D170" s="76"/>
      <c r="E170" s="67"/>
      <c r="F170" s="67"/>
    </row>
    <row r="171" spans="1:6" x14ac:dyDescent="0.25">
      <c r="A171" s="77"/>
      <c r="B171" s="460" t="s">
        <v>14</v>
      </c>
      <c r="C171" s="461"/>
      <c r="D171" s="461"/>
      <c r="E171" s="462"/>
      <c r="F171" s="106" t="str">
        <f>IF(SUM(F137:F169)&gt;0,SUM(F137:F169)," ")</f>
        <v xml:space="preserve"> </v>
      </c>
    </row>
    <row r="172" spans="1:6" x14ac:dyDescent="0.25">
      <c r="A172" s="79"/>
      <c r="B172" s="70"/>
      <c r="C172" s="81"/>
      <c r="D172" s="81"/>
      <c r="E172" s="73"/>
      <c r="F172" s="73"/>
    </row>
  </sheetData>
  <mergeCells count="7">
    <mergeCell ref="B44:E44"/>
    <mergeCell ref="B51:E51"/>
    <mergeCell ref="B87:E87"/>
    <mergeCell ref="B139:E139"/>
    <mergeCell ref="B171:E171"/>
    <mergeCell ref="B94:E94"/>
    <mergeCell ref="B132:E132"/>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A ROADWORKS
</oddHeader>
    <oddFooter>&amp;R&amp;8&amp;Z&amp;F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85"/>
  <sheetViews>
    <sheetView view="pageLayout" topLeftCell="A2" zoomScale="104" zoomScaleNormal="100" zoomScalePageLayoutView="104" workbookViewId="0">
      <selection activeCell="G2" sqref="G1:BZ1048576"/>
    </sheetView>
  </sheetViews>
  <sheetFormatPr defaultRowHeight="15" x14ac:dyDescent="0.25"/>
  <cols>
    <col min="1" max="1" width="9.140625" style="85"/>
    <col min="2" max="2" width="33.7109375" style="30" customWidth="1"/>
    <col min="3" max="3" width="8" style="85" customWidth="1"/>
    <col min="4" max="4" width="10.85546875" style="85" customWidth="1"/>
    <col min="5" max="5" width="10.85546875" style="103" customWidth="1"/>
    <col min="6" max="6" width="13.28515625" style="103" customWidth="1"/>
  </cols>
  <sheetData>
    <row r="1" spans="1:6" ht="15" customHeight="1" x14ac:dyDescent="0.25">
      <c r="A1" s="65"/>
      <c r="B1" s="27"/>
      <c r="C1" s="65"/>
      <c r="D1" s="82"/>
      <c r="E1" s="100"/>
      <c r="F1" s="100"/>
    </row>
    <row r="2" spans="1:6" x14ac:dyDescent="0.25">
      <c r="A2" s="49" t="s">
        <v>0</v>
      </c>
      <c r="B2" s="28" t="s">
        <v>1</v>
      </c>
      <c r="C2" s="49" t="s">
        <v>2</v>
      </c>
      <c r="D2" s="58" t="s">
        <v>3</v>
      </c>
      <c r="E2" s="87" t="s">
        <v>4</v>
      </c>
      <c r="F2" s="87" t="s">
        <v>5</v>
      </c>
    </row>
    <row r="3" spans="1:6" x14ac:dyDescent="0.25">
      <c r="A3" s="71"/>
      <c r="B3" s="29"/>
      <c r="C3" s="71"/>
      <c r="D3" s="62"/>
      <c r="E3" s="101"/>
      <c r="F3" s="101"/>
    </row>
    <row r="4" spans="1:6" ht="51.75" x14ac:dyDescent="0.25">
      <c r="A4" s="49" t="s">
        <v>373</v>
      </c>
      <c r="B4" s="28" t="s">
        <v>632</v>
      </c>
      <c r="C4" s="49"/>
      <c r="D4" s="58"/>
      <c r="E4" s="51"/>
      <c r="F4" s="51"/>
    </row>
    <row r="5" spans="1:6" x14ac:dyDescent="0.25">
      <c r="A5" s="49"/>
      <c r="B5" s="28"/>
      <c r="C5" s="49"/>
      <c r="D5" s="58"/>
      <c r="E5" s="51"/>
      <c r="F5" s="51"/>
    </row>
    <row r="6" spans="1:6" x14ac:dyDescent="0.25">
      <c r="A6" s="49">
        <v>23.03</v>
      </c>
      <c r="B6" s="28" t="s">
        <v>374</v>
      </c>
      <c r="C6" s="49"/>
      <c r="D6" s="58"/>
      <c r="E6" s="51"/>
      <c r="F6" s="51"/>
    </row>
    <row r="7" spans="1:6" x14ac:dyDescent="0.25">
      <c r="A7" s="49"/>
      <c r="B7" s="28"/>
      <c r="C7" s="49"/>
      <c r="D7" s="58"/>
      <c r="E7" s="51"/>
      <c r="F7" s="51"/>
    </row>
    <row r="8" spans="1:6" x14ac:dyDescent="0.25">
      <c r="A8" s="49"/>
      <c r="B8" s="28" t="s">
        <v>375</v>
      </c>
      <c r="C8" s="49" t="s">
        <v>122</v>
      </c>
      <c r="D8" s="58">
        <v>1000</v>
      </c>
      <c r="E8" s="43"/>
      <c r="F8" s="47" t="str">
        <f t="shared" ref="F8" si="0">IF(E8="-","Rate Only",IF(E8="","",ROUND($D8*E8,2)))</f>
        <v/>
      </c>
    </row>
    <row r="9" spans="1:6" x14ac:dyDescent="0.25">
      <c r="A9" s="49"/>
      <c r="B9" s="28"/>
      <c r="C9" s="49"/>
      <c r="D9" s="58"/>
      <c r="E9" s="51"/>
      <c r="F9" s="51"/>
    </row>
    <row r="10" spans="1:6" ht="26.25" x14ac:dyDescent="0.25">
      <c r="A10" s="49">
        <v>23.04</v>
      </c>
      <c r="B10" s="28" t="s">
        <v>380</v>
      </c>
      <c r="C10" s="49"/>
      <c r="D10" s="58"/>
      <c r="E10" s="51"/>
      <c r="F10" s="51"/>
    </row>
    <row r="11" spans="1:6" x14ac:dyDescent="0.25">
      <c r="A11" s="49"/>
      <c r="B11" s="28"/>
      <c r="C11" s="49"/>
      <c r="D11" s="58"/>
      <c r="E11" s="51"/>
      <c r="F11" s="51"/>
    </row>
    <row r="12" spans="1:6" x14ac:dyDescent="0.25">
      <c r="A12" s="49"/>
      <c r="B12" s="28" t="s">
        <v>376</v>
      </c>
      <c r="C12" s="49" t="s">
        <v>21</v>
      </c>
      <c r="D12" s="58">
        <v>50</v>
      </c>
      <c r="E12" s="43"/>
      <c r="F12" s="47" t="str">
        <f t="shared" ref="F12" si="1">IF(E12="-","Rate Only",IF(E12="","",ROUND($D12*E12,2)))</f>
        <v/>
      </c>
    </row>
    <row r="13" spans="1:6" x14ac:dyDescent="0.25">
      <c r="A13" s="49"/>
      <c r="B13" s="28"/>
      <c r="C13" s="49"/>
      <c r="D13" s="58"/>
      <c r="E13" s="51"/>
      <c r="F13" s="51"/>
    </row>
    <row r="14" spans="1:6" x14ac:dyDescent="0.25">
      <c r="A14" s="49"/>
      <c r="B14" s="28" t="s">
        <v>377</v>
      </c>
      <c r="C14" s="49"/>
      <c r="D14" s="58"/>
      <c r="E14" s="51"/>
      <c r="F14" s="51"/>
    </row>
    <row r="15" spans="1:6" x14ac:dyDescent="0.25">
      <c r="A15" s="49"/>
      <c r="B15" s="28"/>
      <c r="C15" s="49"/>
      <c r="D15" s="58"/>
      <c r="E15" s="51"/>
      <c r="F15" s="51"/>
    </row>
    <row r="16" spans="1:6" x14ac:dyDescent="0.25">
      <c r="A16" s="49"/>
      <c r="B16" s="28" t="s">
        <v>378</v>
      </c>
      <c r="C16" s="49" t="s">
        <v>20</v>
      </c>
      <c r="D16" s="58">
        <v>100</v>
      </c>
      <c r="E16" s="43"/>
      <c r="F16" s="47" t="str">
        <f t="shared" ref="F16" si="2">IF(E16="-","Rate Only",IF(E16="","",ROUND($D16*E16,2)))</f>
        <v/>
      </c>
    </row>
    <row r="17" spans="1:6" x14ac:dyDescent="0.25">
      <c r="A17" s="49"/>
      <c r="B17" s="28"/>
      <c r="C17" s="49"/>
      <c r="D17" s="58"/>
      <c r="E17" s="51"/>
      <c r="F17" s="51"/>
    </row>
    <row r="18" spans="1:6" x14ac:dyDescent="0.25">
      <c r="A18" s="49"/>
      <c r="B18" s="28" t="s">
        <v>379</v>
      </c>
      <c r="C18" s="49" t="s">
        <v>20</v>
      </c>
      <c r="D18" s="58">
        <v>750</v>
      </c>
      <c r="E18" s="43"/>
      <c r="F18" s="47" t="str">
        <f t="shared" ref="F18" si="3">IF(E18="-","Rate Only",IF(E18="","",ROUND($D18*E18,2)))</f>
        <v/>
      </c>
    </row>
    <row r="19" spans="1:6" x14ac:dyDescent="0.25">
      <c r="A19" s="49"/>
      <c r="B19" s="28"/>
      <c r="C19" s="49"/>
      <c r="D19" s="58"/>
      <c r="E19" s="51"/>
      <c r="F19" s="51"/>
    </row>
    <row r="20" spans="1:6" ht="26.25" x14ac:dyDescent="0.25">
      <c r="A20" s="49">
        <v>23.07</v>
      </c>
      <c r="B20" s="28" t="s">
        <v>381</v>
      </c>
      <c r="C20" s="49"/>
      <c r="D20" s="58"/>
      <c r="E20" s="51"/>
      <c r="F20" s="51"/>
    </row>
    <row r="21" spans="1:6" x14ac:dyDescent="0.25">
      <c r="A21" s="49"/>
      <c r="B21" s="28"/>
      <c r="C21" s="49"/>
      <c r="D21" s="58"/>
      <c r="E21" s="51"/>
      <c r="F21" s="51"/>
    </row>
    <row r="22" spans="1:6" x14ac:dyDescent="0.25">
      <c r="A22" s="49"/>
      <c r="B22" s="28" t="s">
        <v>382</v>
      </c>
      <c r="C22" s="49" t="s">
        <v>20</v>
      </c>
      <c r="D22" s="58">
        <v>29600</v>
      </c>
      <c r="E22" s="43"/>
      <c r="F22" s="47" t="str">
        <f t="shared" ref="F22" si="4">IF(E22="-","Rate Only",IF(E22="","",ROUND($D22*E22,2)))</f>
        <v/>
      </c>
    </row>
    <row r="23" spans="1:6" x14ac:dyDescent="0.25">
      <c r="A23" s="49"/>
      <c r="B23" s="28"/>
      <c r="C23" s="49"/>
      <c r="D23" s="58"/>
      <c r="E23" s="51"/>
      <c r="F23" s="51"/>
    </row>
    <row r="24" spans="1:6" x14ac:dyDescent="0.25">
      <c r="A24" s="49"/>
      <c r="B24" s="28" t="s">
        <v>383</v>
      </c>
      <c r="C24" s="49" t="s">
        <v>20</v>
      </c>
      <c r="D24" s="58">
        <v>7400</v>
      </c>
      <c r="E24" s="43"/>
      <c r="F24" s="47" t="str">
        <f t="shared" ref="F24" si="5">IF(E24="-","Rate Only",IF(E24="","",ROUND($D24*E24,2)))</f>
        <v/>
      </c>
    </row>
    <row r="25" spans="1:6" x14ac:dyDescent="0.25">
      <c r="A25" s="49"/>
      <c r="B25" s="28"/>
      <c r="C25" s="49"/>
      <c r="D25" s="58"/>
      <c r="E25" s="51"/>
      <c r="F25" s="51"/>
    </row>
    <row r="26" spans="1:6" x14ac:dyDescent="0.25">
      <c r="A26" s="49">
        <v>23.08</v>
      </c>
      <c r="B26" s="28" t="s">
        <v>384</v>
      </c>
      <c r="C26" s="49"/>
      <c r="D26" s="58"/>
      <c r="E26" s="51"/>
      <c r="F26" s="51"/>
    </row>
    <row r="27" spans="1:6" x14ac:dyDescent="0.25">
      <c r="A27" s="49"/>
      <c r="B27" s="28"/>
      <c r="C27" s="49"/>
      <c r="D27" s="58"/>
      <c r="E27" s="51"/>
      <c r="F27" s="51"/>
    </row>
    <row r="28" spans="1:6" ht="26.25" x14ac:dyDescent="0.25">
      <c r="A28" s="49"/>
      <c r="B28" s="28" t="s">
        <v>633</v>
      </c>
      <c r="C28" s="49"/>
      <c r="D28" s="58"/>
      <c r="E28" s="51"/>
      <c r="F28" s="51"/>
    </row>
    <row r="29" spans="1:6" x14ac:dyDescent="0.25">
      <c r="A29" s="49"/>
      <c r="B29" s="28"/>
      <c r="C29" s="49"/>
      <c r="D29" s="58"/>
      <c r="E29" s="51"/>
      <c r="F29" s="51"/>
    </row>
    <row r="30" spans="1:6" x14ac:dyDescent="0.25">
      <c r="A30" s="49"/>
      <c r="B30" s="28" t="s">
        <v>391</v>
      </c>
      <c r="C30" s="49" t="s">
        <v>21</v>
      </c>
      <c r="D30" s="58">
        <v>350</v>
      </c>
      <c r="E30" s="43"/>
      <c r="F30" s="47" t="str">
        <f t="shared" ref="F30" si="6">IF(E30="-","Rate Only",IF(E30="","",ROUND($D30*E30,2)))</f>
        <v/>
      </c>
    </row>
    <row r="31" spans="1:6" x14ac:dyDescent="0.25">
      <c r="A31" s="49"/>
      <c r="B31" s="28"/>
      <c r="C31" s="49"/>
      <c r="D31" s="58"/>
      <c r="E31" s="51"/>
      <c r="F31" s="51"/>
    </row>
    <row r="32" spans="1:6" x14ac:dyDescent="0.25">
      <c r="A32" s="49"/>
      <c r="B32" s="28" t="s">
        <v>392</v>
      </c>
      <c r="C32" s="49" t="s">
        <v>21</v>
      </c>
      <c r="D32" s="58">
        <v>950</v>
      </c>
      <c r="E32" s="43"/>
      <c r="F32" s="47" t="str">
        <f t="shared" ref="F32" si="7">IF(E32="-","Rate Only",IF(E32="","",ROUND($D32*E32,2)))</f>
        <v/>
      </c>
    </row>
    <row r="33" spans="1:6" x14ac:dyDescent="0.25">
      <c r="A33" s="49"/>
      <c r="B33" s="28"/>
      <c r="C33" s="49"/>
      <c r="D33" s="58"/>
      <c r="E33" s="51"/>
      <c r="F33" s="51"/>
    </row>
    <row r="34" spans="1:6" x14ac:dyDescent="0.25">
      <c r="A34" s="49"/>
      <c r="B34" s="28" t="s">
        <v>393</v>
      </c>
      <c r="C34" s="49" t="s">
        <v>21</v>
      </c>
      <c r="D34" s="58">
        <v>4250</v>
      </c>
      <c r="E34" s="43"/>
      <c r="F34" s="47" t="str">
        <f t="shared" ref="F34" si="8">IF(E34="-","Rate Only",IF(E34="","",ROUND($D34*E34,2)))</f>
        <v/>
      </c>
    </row>
    <row r="35" spans="1:6" x14ac:dyDescent="0.25">
      <c r="A35" s="49"/>
      <c r="B35" s="28"/>
      <c r="C35" s="49"/>
      <c r="D35" s="58"/>
      <c r="E35" s="51"/>
      <c r="F35" s="51"/>
    </row>
    <row r="36" spans="1:6" ht="26.25" x14ac:dyDescent="0.25">
      <c r="A36" s="49" t="s">
        <v>385</v>
      </c>
      <c r="B36" s="28" t="s">
        <v>1305</v>
      </c>
      <c r="C36" s="49"/>
      <c r="D36" s="58"/>
      <c r="E36" s="51"/>
      <c r="F36" s="51"/>
    </row>
    <row r="37" spans="1:6" x14ac:dyDescent="0.25">
      <c r="A37" s="49"/>
      <c r="B37" s="28"/>
      <c r="C37" s="49"/>
      <c r="D37" s="58"/>
      <c r="E37" s="51"/>
      <c r="F37" s="51"/>
    </row>
    <row r="38" spans="1:6" x14ac:dyDescent="0.25">
      <c r="A38" s="49"/>
      <c r="B38" s="28" t="s">
        <v>391</v>
      </c>
      <c r="C38" s="49" t="s">
        <v>20</v>
      </c>
      <c r="D38" s="58">
        <v>2100</v>
      </c>
      <c r="E38" s="43"/>
      <c r="F38" s="47" t="str">
        <f t="shared" ref="F38" si="9">IF(E38="-","Rate Only",IF(E38="","",ROUND($D38*E38,2)))</f>
        <v/>
      </c>
    </row>
    <row r="39" spans="1:6" x14ac:dyDescent="0.25">
      <c r="A39" s="49"/>
      <c r="B39" s="28"/>
      <c r="C39" s="49"/>
      <c r="D39" s="58"/>
      <c r="E39" s="51"/>
      <c r="F39" s="51"/>
    </row>
    <row r="40" spans="1:6" x14ac:dyDescent="0.25">
      <c r="A40" s="49"/>
      <c r="B40" s="28" t="s">
        <v>392</v>
      </c>
      <c r="C40" s="49" t="s">
        <v>20</v>
      </c>
      <c r="D40" s="58">
        <v>6250</v>
      </c>
      <c r="E40" s="43"/>
      <c r="F40" s="47" t="str">
        <f t="shared" ref="F40" si="10">IF(E40="-","Rate Only",IF(E40="","",ROUND($D40*E40,2)))</f>
        <v/>
      </c>
    </row>
    <row r="41" spans="1:6" x14ac:dyDescent="0.25">
      <c r="A41" s="74"/>
      <c r="B41" s="64"/>
      <c r="C41" s="76"/>
      <c r="D41" s="76"/>
      <c r="E41" s="67"/>
      <c r="F41" s="67"/>
    </row>
    <row r="42" spans="1:6" x14ac:dyDescent="0.25">
      <c r="A42" s="77"/>
      <c r="B42" s="460" t="s">
        <v>33</v>
      </c>
      <c r="C42" s="461"/>
      <c r="D42" s="461"/>
      <c r="E42" s="462"/>
      <c r="F42" s="106" t="str">
        <f>IF(SUM(F4:F40)&gt;0,SUM(F4:F40)," ")</f>
        <v xml:space="preserve"> </v>
      </c>
    </row>
    <row r="43" spans="1:6" x14ac:dyDescent="0.25">
      <c r="A43" s="79"/>
      <c r="B43" s="70"/>
      <c r="C43" s="81"/>
      <c r="D43" s="81"/>
      <c r="E43" s="73"/>
      <c r="F43" s="73"/>
    </row>
    <row r="44" spans="1:6" x14ac:dyDescent="0.25">
      <c r="A44" s="86"/>
      <c r="B44" s="108"/>
      <c r="E44" s="109"/>
      <c r="F44" s="109"/>
    </row>
    <row r="45" spans="1:6" ht="15" customHeight="1" x14ac:dyDescent="0.25">
      <c r="A45" s="65"/>
      <c r="B45" s="64"/>
      <c r="C45" s="65"/>
      <c r="D45" s="82"/>
      <c r="E45" s="67"/>
      <c r="F45" s="67"/>
    </row>
    <row r="46" spans="1:6" x14ac:dyDescent="0.25">
      <c r="A46" s="49" t="s">
        <v>0</v>
      </c>
      <c r="B46" s="68" t="s">
        <v>1</v>
      </c>
      <c r="C46" s="49" t="s">
        <v>2</v>
      </c>
      <c r="D46" s="58" t="s">
        <v>3</v>
      </c>
      <c r="E46" s="69" t="s">
        <v>4</v>
      </c>
      <c r="F46" s="69" t="s">
        <v>5</v>
      </c>
    </row>
    <row r="47" spans="1:6" x14ac:dyDescent="0.25">
      <c r="A47" s="71"/>
      <c r="B47" s="70"/>
      <c r="C47" s="71"/>
      <c r="D47" s="62"/>
      <c r="E47" s="73"/>
      <c r="F47" s="73"/>
    </row>
    <row r="48" spans="1:6" x14ac:dyDescent="0.25">
      <c r="A48" s="74"/>
      <c r="B48" s="64"/>
      <c r="C48" s="76"/>
      <c r="D48" s="76"/>
      <c r="E48" s="67"/>
      <c r="F48" s="67"/>
    </row>
    <row r="49" spans="1:6" x14ac:dyDescent="0.25">
      <c r="A49" s="77"/>
      <c r="B49" s="460" t="s">
        <v>34</v>
      </c>
      <c r="C49" s="461"/>
      <c r="D49" s="461"/>
      <c r="E49" s="462"/>
      <c r="F49" s="52" t="str">
        <f>F42</f>
        <v xml:space="preserve"> </v>
      </c>
    </row>
    <row r="50" spans="1:6" x14ac:dyDescent="0.25">
      <c r="A50" s="79"/>
      <c r="B50" s="70"/>
      <c r="C50" s="81"/>
      <c r="D50" s="81"/>
      <c r="E50" s="73"/>
      <c r="F50" s="73"/>
    </row>
    <row r="51" spans="1:6" x14ac:dyDescent="0.25">
      <c r="A51" s="49"/>
      <c r="B51" s="28"/>
      <c r="C51" s="49"/>
      <c r="D51" s="58"/>
      <c r="E51" s="51"/>
      <c r="F51" s="51"/>
    </row>
    <row r="52" spans="1:6" x14ac:dyDescent="0.25">
      <c r="A52" s="49"/>
      <c r="B52" s="28" t="s">
        <v>393</v>
      </c>
      <c r="C52" s="49" t="s">
        <v>20</v>
      </c>
      <c r="D52" s="58">
        <v>30000</v>
      </c>
      <c r="E52" s="43"/>
      <c r="F52" s="47" t="str">
        <f t="shared" ref="F52" si="11">IF(E52="-","Rate Only",IF(E52="","",ROUND($D52*E52,2)))</f>
        <v/>
      </c>
    </row>
    <row r="53" spans="1:6" x14ac:dyDescent="0.25">
      <c r="A53" s="49"/>
      <c r="B53" s="28"/>
      <c r="C53" s="49"/>
      <c r="D53" s="58"/>
      <c r="E53" s="51"/>
      <c r="F53" s="51"/>
    </row>
    <row r="54" spans="1:6" ht="39" x14ac:dyDescent="0.25">
      <c r="A54" s="49">
        <v>23.09</v>
      </c>
      <c r="B54" s="28" t="s">
        <v>386</v>
      </c>
      <c r="C54" s="49"/>
      <c r="D54" s="58"/>
      <c r="E54" s="51"/>
      <c r="F54" s="51"/>
    </row>
    <row r="55" spans="1:6" x14ac:dyDescent="0.25">
      <c r="A55" s="49"/>
      <c r="B55" s="28"/>
      <c r="C55" s="49"/>
      <c r="D55" s="58"/>
      <c r="E55" s="51"/>
      <c r="F55" s="51"/>
    </row>
    <row r="56" spans="1:6" ht="26.25" x14ac:dyDescent="0.25">
      <c r="A56" s="49"/>
      <c r="B56" s="28" t="s">
        <v>387</v>
      </c>
      <c r="C56" s="49" t="s">
        <v>20</v>
      </c>
      <c r="D56" s="58">
        <v>2800</v>
      </c>
      <c r="E56" s="43"/>
      <c r="F56" s="47" t="str">
        <f t="shared" ref="F56" si="12">IF(E56="-","Rate Only",IF(E56="","",ROUND($D56*E56,2)))</f>
        <v/>
      </c>
    </row>
    <row r="57" spans="1:6" x14ac:dyDescent="0.25">
      <c r="A57" s="49"/>
      <c r="B57" s="28"/>
      <c r="C57" s="49"/>
      <c r="D57" s="58"/>
      <c r="E57" s="51"/>
      <c r="F57" s="51"/>
    </row>
    <row r="58" spans="1:6" ht="30" customHeight="1" x14ac:dyDescent="0.25">
      <c r="A58" s="49"/>
      <c r="B58" s="28" t="s">
        <v>388</v>
      </c>
      <c r="C58" s="49" t="s">
        <v>20</v>
      </c>
      <c r="D58" s="58">
        <v>7500</v>
      </c>
      <c r="E58" s="43"/>
      <c r="F58" s="47" t="str">
        <f t="shared" ref="F58" si="13">IF(E58="-","Rate Only",IF(E58="","",ROUND($D58*E58,2)))</f>
        <v/>
      </c>
    </row>
    <row r="59" spans="1:6" x14ac:dyDescent="0.25">
      <c r="A59" s="49"/>
      <c r="B59" s="28"/>
      <c r="C59" s="49"/>
      <c r="D59" s="58"/>
      <c r="E59" s="51"/>
      <c r="F59" s="51"/>
    </row>
    <row r="60" spans="1:6" x14ac:dyDescent="0.25">
      <c r="A60" s="49"/>
      <c r="B60" s="28" t="s">
        <v>389</v>
      </c>
      <c r="C60" s="49" t="s">
        <v>20</v>
      </c>
      <c r="D60" s="58">
        <v>90</v>
      </c>
      <c r="E60" s="43"/>
      <c r="F60" s="47" t="str">
        <f t="shared" ref="F60" si="14">IF(E60="-","Rate Only",IF(E60="","",ROUND($D60*E60,2)))</f>
        <v/>
      </c>
    </row>
    <row r="61" spans="1:6" x14ac:dyDescent="0.25">
      <c r="A61" s="49"/>
      <c r="B61" s="28"/>
      <c r="C61" s="49"/>
      <c r="D61" s="58"/>
      <c r="E61" s="51"/>
      <c r="F61" s="51"/>
    </row>
    <row r="62" spans="1:6" ht="26.25" x14ac:dyDescent="0.25">
      <c r="A62" s="77">
        <v>23.1</v>
      </c>
      <c r="B62" s="28" t="s">
        <v>390</v>
      </c>
      <c r="C62" s="49"/>
      <c r="D62" s="58"/>
      <c r="E62" s="51"/>
      <c r="F62" s="51"/>
    </row>
    <row r="63" spans="1:6" x14ac:dyDescent="0.25">
      <c r="A63" s="49"/>
      <c r="B63" s="28"/>
      <c r="C63" s="49"/>
      <c r="D63" s="58"/>
      <c r="E63" s="51"/>
      <c r="F63" s="51"/>
    </row>
    <row r="64" spans="1:6" x14ac:dyDescent="0.25">
      <c r="A64" s="49"/>
      <c r="B64" s="28" t="s">
        <v>634</v>
      </c>
      <c r="C64" s="49" t="s">
        <v>122</v>
      </c>
      <c r="D64" s="58">
        <v>15000</v>
      </c>
      <c r="E64" s="43"/>
      <c r="F64" s="47" t="str">
        <f t="shared" ref="F64" si="15">IF(E64="-","Rate Only",IF(E64="","",ROUND($D64*E64,2)))</f>
        <v/>
      </c>
    </row>
    <row r="65" spans="1:6" x14ac:dyDescent="0.25">
      <c r="A65" s="49"/>
      <c r="B65" s="28"/>
      <c r="C65" s="49"/>
      <c r="D65" s="58"/>
      <c r="E65" s="51"/>
      <c r="F65" s="51"/>
    </row>
    <row r="66" spans="1:6" ht="39" x14ac:dyDescent="0.25">
      <c r="A66" s="49"/>
      <c r="B66" s="28" t="s">
        <v>394</v>
      </c>
      <c r="C66" s="49" t="s">
        <v>122</v>
      </c>
      <c r="D66" s="58">
        <v>4000</v>
      </c>
      <c r="E66" s="43"/>
      <c r="F66" s="47" t="str">
        <f t="shared" ref="F66" si="16">IF(E66="-","Rate Only",IF(E66="","",ROUND($D66*E66,2)))</f>
        <v/>
      </c>
    </row>
    <row r="67" spans="1:6" x14ac:dyDescent="0.25">
      <c r="A67" s="49"/>
      <c r="B67" s="28"/>
      <c r="C67" s="49"/>
      <c r="D67" s="58"/>
      <c r="E67" s="51"/>
      <c r="F67" s="51"/>
    </row>
    <row r="68" spans="1:6" x14ac:dyDescent="0.25">
      <c r="A68" s="49">
        <v>23.12</v>
      </c>
      <c r="B68" s="28" t="s">
        <v>395</v>
      </c>
      <c r="C68" s="49"/>
      <c r="D68" s="58"/>
      <c r="E68" s="51"/>
      <c r="F68" s="51"/>
    </row>
    <row r="69" spans="1:6" x14ac:dyDescent="0.25">
      <c r="A69" s="49"/>
      <c r="B69" s="28"/>
      <c r="C69" s="49"/>
      <c r="D69" s="58"/>
      <c r="E69" s="51"/>
      <c r="F69" s="51"/>
    </row>
    <row r="70" spans="1:6" x14ac:dyDescent="0.25">
      <c r="A70" s="49"/>
      <c r="B70" s="28" t="s">
        <v>396</v>
      </c>
      <c r="C70" s="49" t="s">
        <v>173</v>
      </c>
      <c r="D70" s="58">
        <v>2</v>
      </c>
      <c r="E70" s="43"/>
      <c r="F70" s="47" t="str">
        <f t="shared" ref="F70" si="17">IF(E70="-","Rate Only",IF(E70="","",ROUND($D70*E70,2)))</f>
        <v/>
      </c>
    </row>
    <row r="71" spans="1:6" x14ac:dyDescent="0.25">
      <c r="A71" s="49"/>
      <c r="B71" s="28"/>
      <c r="C71" s="49"/>
      <c r="D71" s="58"/>
      <c r="E71" s="51"/>
      <c r="F71" s="51"/>
    </row>
    <row r="72" spans="1:6" x14ac:dyDescent="0.25">
      <c r="A72" s="49"/>
      <c r="B72" s="28" t="s">
        <v>397</v>
      </c>
      <c r="C72" s="49" t="s">
        <v>173</v>
      </c>
      <c r="D72" s="58">
        <v>2</v>
      </c>
      <c r="E72" s="43"/>
      <c r="F72" s="47" t="str">
        <f t="shared" ref="F72" si="18">IF(E72="-","Rate Only",IF(E72="","",ROUND($D72*E72,2)))</f>
        <v/>
      </c>
    </row>
    <row r="73" spans="1:6" x14ac:dyDescent="0.25">
      <c r="A73" s="49"/>
      <c r="B73" s="28"/>
      <c r="C73" s="49"/>
      <c r="D73" s="58"/>
      <c r="E73" s="51"/>
      <c r="F73" s="51"/>
    </row>
    <row r="74" spans="1:6" x14ac:dyDescent="0.25">
      <c r="A74" s="49"/>
      <c r="B74" s="28" t="s">
        <v>398</v>
      </c>
      <c r="C74" s="49" t="s">
        <v>361</v>
      </c>
      <c r="D74" s="58">
        <v>150000</v>
      </c>
      <c r="E74" s="43"/>
      <c r="F74" s="47" t="str">
        <f t="shared" ref="F74" si="19">IF(E74="-","Rate Only",IF(E74="","",ROUND($D74*E74,2)))</f>
        <v/>
      </c>
    </row>
    <row r="75" spans="1:6" x14ac:dyDescent="0.25">
      <c r="A75" s="49"/>
      <c r="B75" s="28"/>
      <c r="C75" s="49"/>
      <c r="D75" s="58"/>
      <c r="E75" s="51"/>
      <c r="F75" s="51"/>
    </row>
    <row r="76" spans="1:6" ht="39" x14ac:dyDescent="0.25">
      <c r="A76" s="49" t="s">
        <v>399</v>
      </c>
      <c r="B76" s="28" t="s">
        <v>631</v>
      </c>
      <c r="C76" s="49" t="s">
        <v>21</v>
      </c>
      <c r="D76" s="58">
        <v>200</v>
      </c>
      <c r="E76" s="43"/>
      <c r="F76" s="47" t="str">
        <f t="shared" ref="F76" si="20">IF(E76="-","Rate Only",IF(E76="","",ROUND($D76*E76,2)))</f>
        <v/>
      </c>
    </row>
    <row r="77" spans="1:6" x14ac:dyDescent="0.25">
      <c r="A77" s="49"/>
      <c r="B77" s="28"/>
      <c r="C77" s="49"/>
      <c r="D77" s="58"/>
      <c r="E77" s="51"/>
      <c r="F77" s="51"/>
    </row>
    <row r="78" spans="1:6" x14ac:dyDescent="0.25">
      <c r="A78" s="49"/>
      <c r="B78" s="28"/>
      <c r="C78" s="49"/>
      <c r="D78" s="58"/>
      <c r="E78" s="51"/>
      <c r="F78" s="51"/>
    </row>
    <row r="79" spans="1:6" x14ac:dyDescent="0.25">
      <c r="A79" s="49"/>
      <c r="B79" s="28"/>
      <c r="C79" s="49"/>
      <c r="D79" s="58"/>
      <c r="E79" s="51"/>
      <c r="F79" s="51"/>
    </row>
    <row r="80" spans="1:6" x14ac:dyDescent="0.25">
      <c r="A80" s="49"/>
      <c r="B80" s="28"/>
      <c r="C80" s="49"/>
      <c r="D80" s="58"/>
      <c r="E80" s="51"/>
      <c r="F80" s="51"/>
    </row>
    <row r="81" spans="1:6" x14ac:dyDescent="0.25">
      <c r="A81" s="49"/>
      <c r="B81" s="28"/>
      <c r="C81" s="49"/>
      <c r="D81" s="58"/>
      <c r="E81" s="51"/>
      <c r="F81" s="51"/>
    </row>
    <row r="82" spans="1:6" x14ac:dyDescent="0.25">
      <c r="A82" s="49"/>
      <c r="B82" s="28"/>
      <c r="C82" s="49"/>
      <c r="D82" s="58"/>
      <c r="E82" s="51"/>
      <c r="F82" s="51"/>
    </row>
    <row r="83" spans="1:6" x14ac:dyDescent="0.25">
      <c r="A83" s="74"/>
      <c r="B83" s="64"/>
      <c r="C83" s="76"/>
      <c r="D83" s="76"/>
      <c r="E83" s="67"/>
      <c r="F83" s="67"/>
    </row>
    <row r="84" spans="1:6" x14ac:dyDescent="0.25">
      <c r="A84" s="77"/>
      <c r="B84" s="460" t="s">
        <v>14</v>
      </c>
      <c r="C84" s="461"/>
      <c r="D84" s="461"/>
      <c r="E84" s="462"/>
      <c r="F84" s="106" t="str">
        <f>IF(SUM(F46:F82)&gt;0,SUM(F46:F82)," ")</f>
        <v xml:space="preserve"> </v>
      </c>
    </row>
    <row r="85" spans="1:6" x14ac:dyDescent="0.25">
      <c r="A85" s="79"/>
      <c r="B85" s="70"/>
      <c r="C85" s="81"/>
      <c r="D85" s="81"/>
      <c r="E85" s="73"/>
      <c r="F85" s="73"/>
    </row>
  </sheetData>
  <mergeCells count="3">
    <mergeCell ref="B49:E49"/>
    <mergeCell ref="B42:E42"/>
    <mergeCell ref="B84:E84"/>
  </mergeCells>
  <pageMargins left="0.7" right="0.7" top="0.83333333333333337" bottom="0.75" header="0.3" footer="0.3"/>
  <pageSetup paperSize="9" orientation="portrait" r:id="rId1"/>
  <headerFooter>
    <oddHeader xml:space="preserve">&amp;L&amp;8BAKWENA PLATINUM CORRIDOR CONCESSIONAIRE (PTY) LTD
CONTRACT NO: BPCC-2024/UG/HS18-HS20/001 - Option 1
SECTION A ROADWORKS
</oddHeader>
    <oddFooter>&amp;R&amp;8&amp;Z&amp;F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62</vt:i4>
      </vt:variant>
      <vt:variant>
        <vt:lpstr>Named Ranges</vt:lpstr>
      </vt:variant>
      <vt:variant>
        <vt:i4>1</vt:i4>
      </vt:variant>
    </vt:vector>
  </HeadingPairs>
  <TitlesOfParts>
    <vt:vector size="63" baseType="lpstr">
      <vt:lpstr>A-1200</vt:lpstr>
      <vt:lpstr>A-1300</vt:lpstr>
      <vt:lpstr>A-1400</vt:lpstr>
      <vt:lpstr>A-1500</vt:lpstr>
      <vt:lpstr>A-1700</vt:lpstr>
      <vt:lpstr>A-1800</vt:lpstr>
      <vt:lpstr>A-2100</vt:lpstr>
      <vt:lpstr>A-2200</vt:lpstr>
      <vt:lpstr>A-2300</vt:lpstr>
      <vt:lpstr>A-3300</vt:lpstr>
      <vt:lpstr>A-3400</vt:lpstr>
      <vt:lpstr>A-3500</vt:lpstr>
      <vt:lpstr>A-3600</vt:lpstr>
      <vt:lpstr>A-3800</vt:lpstr>
      <vt:lpstr>A-4100</vt:lpstr>
      <vt:lpstr>A-4200</vt:lpstr>
      <vt:lpstr>A-5100</vt:lpstr>
      <vt:lpstr>A-5200</vt:lpstr>
      <vt:lpstr>A-5400</vt:lpstr>
      <vt:lpstr>A-5500</vt:lpstr>
      <vt:lpstr>A-5600</vt:lpstr>
      <vt:lpstr>A-5700</vt:lpstr>
      <vt:lpstr>A-5800</vt:lpstr>
      <vt:lpstr>A-5900</vt:lpstr>
      <vt:lpstr>A-8100</vt:lpstr>
      <vt:lpstr>A8500A</vt:lpstr>
      <vt:lpstr>Summary Section A</vt:lpstr>
      <vt:lpstr>B-1200</vt:lpstr>
      <vt:lpstr>B-1500</vt:lpstr>
      <vt:lpstr>B-1700</vt:lpstr>
      <vt:lpstr>B-3800</vt:lpstr>
      <vt:lpstr>B-3900</vt:lpstr>
      <vt:lpstr>B-4100</vt:lpstr>
      <vt:lpstr>B-4200</vt:lpstr>
      <vt:lpstr>B-4400</vt:lpstr>
      <vt:lpstr>B-4800</vt:lpstr>
      <vt:lpstr>B-5700</vt:lpstr>
      <vt:lpstr>B-5800</vt:lpstr>
      <vt:lpstr>B-5900</vt:lpstr>
      <vt:lpstr>B-8100</vt:lpstr>
      <vt:lpstr>B-8500B</vt:lpstr>
      <vt:lpstr>Summary Section B</vt:lpstr>
      <vt:lpstr>C01-C2321A</vt:lpstr>
      <vt:lpstr>C02-C4034</vt:lpstr>
      <vt:lpstr>C03-C4036</vt:lpstr>
      <vt:lpstr>C04-C4033</vt:lpstr>
      <vt:lpstr>C05-B1684</vt:lpstr>
      <vt:lpstr>C06-B1640B</vt:lpstr>
      <vt:lpstr>C07-C4027</vt:lpstr>
      <vt:lpstr>C08-C9452</vt:lpstr>
      <vt:lpstr>C09-C4002</vt:lpstr>
      <vt:lpstr>C10-C4000</vt:lpstr>
      <vt:lpstr>C11-B2227</vt:lpstr>
      <vt:lpstr>C12-B2226</vt:lpstr>
      <vt:lpstr>C13-B2225</vt:lpstr>
      <vt:lpstr>C14-C3996</vt:lpstr>
      <vt:lpstr>C15-C3995</vt:lpstr>
      <vt:lpstr>B16-C3993</vt:lpstr>
      <vt:lpstr>C17-C3994</vt:lpstr>
      <vt:lpstr>Summary Section C</vt:lpstr>
      <vt:lpstr>SECTION D</vt:lpstr>
      <vt:lpstr>Summary</vt:lpstr>
      <vt:lpstr>'B-4400'!Print_Area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Day</dc:creator>
  <cp:lastModifiedBy>Emma Day</cp:lastModifiedBy>
  <cp:lastPrinted>2023-05-16T10:57:22Z</cp:lastPrinted>
  <dcterms:created xsi:type="dcterms:W3CDTF">2017-08-07T10:24:05Z</dcterms:created>
  <dcterms:modified xsi:type="dcterms:W3CDTF">2023-08-01T07:55:51Z</dcterms:modified>
</cp:coreProperties>
</file>